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155" activeTab="1"/>
  </bookViews>
  <sheets>
    <sheet name="Pagina1" sheetId="8" r:id="rId1"/>
    <sheet name="AN I" sheetId="2" r:id="rId2"/>
  </sheets>
  <definedNames>
    <definedName name="ciclul_de_studii">#REF!</definedName>
    <definedName name="Coordonator">#REF!</definedName>
    <definedName name="Decan">#REF!</definedName>
    <definedName name="Departament">#REF!</definedName>
    <definedName name="Director">#REF!</definedName>
    <definedName name="Domeniul">#REF!</definedName>
    <definedName name="Facultatea">#REF!</definedName>
    <definedName name="FACULTATEA_DE_INGINERIE">#REF!</definedName>
    <definedName name="Forma">#REF!</definedName>
    <definedName name="_xlnm.Print_Area" localSheetId="1">'AN I'!$B$2:$P$62</definedName>
    <definedName name="_xlnm.Print_Area" localSheetId="0">Pagina1!$A$1:$J$52</definedName>
    <definedName name="Programul_de_studii">#REF!</definedName>
  </definedNames>
  <calcPr calcId="144525"/>
</workbook>
</file>

<file path=xl/calcChain.xml><?xml version="1.0" encoding="utf-8"?>
<calcChain xmlns="http://schemas.openxmlformats.org/spreadsheetml/2006/main">
  <c r="B60" i="2" l="1"/>
  <c r="AU22" i="2" l="1"/>
  <c r="AV22" i="2"/>
  <c r="AW22" i="2"/>
  <c r="AU23" i="2"/>
  <c r="AV23" i="2"/>
  <c r="AW23" i="2"/>
  <c r="AU24" i="2"/>
  <c r="AV24" i="2"/>
  <c r="AW24" i="2"/>
  <c r="AU25" i="2"/>
  <c r="AV25" i="2"/>
  <c r="AW25" i="2"/>
  <c r="AW21" i="2"/>
  <c r="AV21" i="2"/>
  <c r="AU21" i="2"/>
  <c r="AW26" i="2" l="1"/>
  <c r="AU26" i="2"/>
  <c r="AV26" i="2"/>
  <c r="J59" i="2" l="1"/>
  <c r="B59" i="2"/>
  <c r="B12" i="2"/>
  <c r="M61" i="2" l="1"/>
  <c r="E59" i="2"/>
  <c r="E60" i="2"/>
  <c r="X22" i="2"/>
  <c r="X23" i="2"/>
  <c r="X24" i="2"/>
  <c r="AD21" i="2"/>
  <c r="Y21" i="2" s="1"/>
  <c r="AD22" i="2"/>
  <c r="AA22" i="2" s="1"/>
  <c r="AD23" i="2"/>
  <c r="AD24" i="2"/>
  <c r="AD25" i="2"/>
  <c r="AQ21" i="2"/>
  <c r="AQ22" i="2"/>
  <c r="AQ23" i="2"/>
  <c r="AQ24" i="2"/>
  <c r="AQ25" i="2"/>
  <c r="AC21" i="2"/>
  <c r="AO21" i="2" s="1"/>
  <c r="AC22" i="2"/>
  <c r="AC23" i="2"/>
  <c r="AO23" i="2" s="1"/>
  <c r="AC24" i="2"/>
  <c r="AH24" i="2" s="1"/>
  <c r="AC25" i="2"/>
  <c r="AO25" i="2" s="1"/>
  <c r="AH21" i="2"/>
  <c r="AR21" i="2"/>
  <c r="AR22" i="2"/>
  <c r="AR23" i="2"/>
  <c r="AR24" i="2"/>
  <c r="AR25" i="2"/>
  <c r="S21" i="2"/>
  <c r="S22" i="2"/>
  <c r="S23" i="2"/>
  <c r="S24" i="2"/>
  <c r="S25" i="2"/>
  <c r="T21" i="2"/>
  <c r="T22" i="2"/>
  <c r="T23" i="2"/>
  <c r="T24" i="2"/>
  <c r="T25" i="2"/>
  <c r="U21" i="2"/>
  <c r="U22" i="2"/>
  <c r="U23" i="2"/>
  <c r="U24" i="2"/>
  <c r="U25" i="2"/>
  <c r="V21" i="2"/>
  <c r="V22" i="2"/>
  <c r="V23" i="2"/>
  <c r="V24" i="2"/>
  <c r="V25" i="2"/>
  <c r="R21" i="2"/>
  <c r="R22" i="2"/>
  <c r="R23" i="2"/>
  <c r="R24" i="2"/>
  <c r="R25" i="2"/>
  <c r="AC27" i="2"/>
  <c r="AG23" i="2" l="1"/>
  <c r="Z22" i="2"/>
  <c r="AH23" i="2"/>
  <c r="AG21" i="2"/>
  <c r="AF21" i="2"/>
  <c r="AF23" i="2"/>
  <c r="Y22" i="2"/>
  <c r="AA25" i="2"/>
  <c r="AH25" i="2"/>
  <c r="AG25" i="2"/>
  <c r="Y24" i="2"/>
  <c r="AG22" i="2"/>
  <c r="AC26" i="2"/>
  <c r="AE22" i="2"/>
  <c r="AQ26" i="2"/>
  <c r="AP22" i="2"/>
  <c r="V26" i="2"/>
  <c r="T26" i="2"/>
  <c r="I26" i="2"/>
  <c r="AF25" i="2"/>
  <c r="AF22" i="2"/>
  <c r="K26" i="2"/>
  <c r="J26" i="2"/>
  <c r="S26" i="2"/>
  <c r="R26" i="2"/>
  <c r="G26" i="2"/>
  <c r="AE25" i="2"/>
  <c r="Z25" i="2"/>
  <c r="AD26" i="2"/>
  <c r="AH22" i="2"/>
  <c r="AO24" i="2"/>
  <c r="X25" i="2"/>
  <c r="X21" i="2"/>
  <c r="U26" i="2"/>
  <c r="AF24" i="2"/>
  <c r="L26" i="2"/>
  <c r="AG24" i="2"/>
  <c r="AO22" i="2"/>
  <c r="AG26" i="2" l="1"/>
  <c r="AP25" i="2"/>
  <c r="AA24" i="2"/>
  <c r="Z24" i="2"/>
  <c r="AP24" i="2"/>
  <c r="AE24" i="2"/>
  <c r="Y23" i="2"/>
  <c r="Y25" i="2"/>
  <c r="AO26" i="2"/>
  <c r="X26" i="2"/>
  <c r="M26" i="2" s="1"/>
  <c r="AH26" i="2"/>
  <c r="AR26" i="2"/>
  <c r="AA21" i="2"/>
  <c r="Z21" i="2"/>
  <c r="AE21" i="2"/>
  <c r="AP21" i="2"/>
  <c r="I27" i="2"/>
  <c r="AA23" i="2"/>
  <c r="AE23" i="2"/>
  <c r="Z23" i="2"/>
  <c r="AP23" i="2"/>
  <c r="AA26" i="2" l="1"/>
  <c r="P26" i="2" s="1"/>
  <c r="Z26" i="2"/>
  <c r="O26" i="2" s="1"/>
  <c r="AP26" i="2"/>
  <c r="AF26" i="2"/>
  <c r="Y26" i="2"/>
  <c r="T27" i="2"/>
  <c r="AE26" i="2"/>
  <c r="N26" i="2" l="1"/>
  <c r="O27" i="2"/>
</calcChain>
</file>

<file path=xl/sharedStrings.xml><?xml version="1.0" encoding="utf-8"?>
<sst xmlns="http://schemas.openxmlformats.org/spreadsheetml/2006/main" count="150" uniqueCount="98">
  <si>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</si>
  <si>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</si>
  <si>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</si>
  <si>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</si>
  <si>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</si>
  <si>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</si>
  <si>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</si>
  <si>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</si>
  <si>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</si>
  <si>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</si>
  <si>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</si>
  <si>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</si>
  <si>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</si>
  <si>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</si>
  <si>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</si>
  <si>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</si>
  <si>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</si>
  <si>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Domeniul:</t>
  </si>
  <si>
    <t>PLAN DE ÎNVĂŢĂMÂNT</t>
  </si>
  <si>
    <t>SEMESTRUL 1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</si>
  <si>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</si>
  <si>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</si>
  <si>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</si>
  <si>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</si>
  <si>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</si>
  <si>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</si>
  <si>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</si>
  <si>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</si>
  <si>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</si>
  <si>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</si>
  <si>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</si>
  <si>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</si>
  <si>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</si>
  <si>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</si>
  <si>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</si>
  <si>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</si>
  <si>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</si>
  <si>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</si>
  <si>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</si>
  <si>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</si>
  <si>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</si>
  <si>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</si>
  <si>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</si>
  <si>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</si>
  <si>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</si>
  <si>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</si>
  <si>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</si>
  <si>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</si>
  <si>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</si>
  <si>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</si>
  <si>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</si>
  <si>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</si>
  <si>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</si>
  <si>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</si>
  <si>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</si>
  <si>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</si>
  <si>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</si>
  <si>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</si>
  <si>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</si>
  <si>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</si>
  <si>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</si>
  <si>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</si>
  <si>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</si>
  <si>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</si>
  <si>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</si>
  <si>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</si>
  <si>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</si>
  <si>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</si>
  <si>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</si>
  <si>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</si>
  <si>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</si>
  <si>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</si>
  <si>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</si>
  <si>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</si>
  <si>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</si>
  <si>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TOTAL SEMESTRU</t>
  </si>
  <si>
    <t xml:space="preserve"> </t>
  </si>
  <si>
    <t>UNIVERSITATEA „VASILE ALECSANDRI” DIN BACĂU</t>
  </si>
  <si>
    <t>.</t>
  </si>
  <si>
    <t>UB01II</t>
  </si>
  <si>
    <t>Școala de Studii Doctorale</t>
  </si>
  <si>
    <t>STUDII UNIVERSITARE AVANSATE</t>
  </si>
  <si>
    <t>-</t>
  </si>
  <si>
    <t>1 SEMESTRU</t>
  </si>
  <si>
    <t>Învățământ cu frecvență (IF), Învățământ cu frecvență redusă(IFR)</t>
  </si>
  <si>
    <t>Practica de specialitate</t>
  </si>
  <si>
    <t>DIRECTOR ȘSD,</t>
  </si>
  <si>
    <t xml:space="preserve">                       Aprobat Senat</t>
  </si>
  <si>
    <t xml:space="preserve">                    DIRECTOR CSUD,</t>
  </si>
  <si>
    <t xml:space="preserve">DOCTORAT-PROGRAMUL DE                                                </t>
  </si>
  <si>
    <t>Valabil începând cu anul I universitar 2022-2023</t>
  </si>
  <si>
    <t>Științe Inginerești/Filologie</t>
  </si>
  <si>
    <t>Responsabil Domeniu ............................,</t>
  </si>
  <si>
    <t>Responsabil Domeniu ............,</t>
  </si>
  <si>
    <t>Prof.univ.dr...........................</t>
  </si>
  <si>
    <t xml:space="preserve">               </t>
  </si>
  <si>
    <t>Procent maxim online:</t>
  </si>
  <si>
    <t>Curs ………..       Aplicații 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</si>
</sst>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FFFF0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color theme="0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sz val="9"/>
      <name val="Arial"/>
      <family val="2"/>
      <charset val="238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0">
    <xf numFmtId="0" fontId="0" fillId="0" borderId="0" xfId="0"/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0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/>
    <xf numFmtId="0" fontId="18" fillId="3" borderId="0" xfId="0" applyFont="1" applyFill="1"/>
    <xf numFmtId="0" fontId="0" fillId="3" borderId="0" xfId="0" applyFill="1"/>
    <xf numFmtId="0" fontId="19" fillId="3" borderId="0" xfId="0" applyFont="1" applyFill="1"/>
    <xf numFmtId="0" fontId="15" fillId="3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/>
    <xf numFmtId="0" fontId="22" fillId="3" borderId="0" xfId="0" applyFont="1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</xf>
    <xf numFmtId="0" fontId="24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6" fillId="3" borderId="0" xfId="0" applyFont="1" applyFill="1" applyAlignment="1" applyProtection="1">
      <alignment horizontal="center" vertical="center" wrapText="1"/>
    </xf>
    <xf numFmtId="0" fontId="26" fillId="3" borderId="6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3" xfId="0" applyFont="1" applyFill="1" applyBorder="1" applyAlignment="1" applyProtection="1">
      <alignment horizontal="center" vertical="center" wrapText="1"/>
    </xf>
    <xf numFmtId="0" fontId="26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2" fontId="2" fillId="0" borderId="0" xfId="0" applyNumberFormat="1" applyFont="1"/>
    <xf numFmtId="0" fontId="2" fillId="0" borderId="0" xfId="0" applyFont="1"/>
    <xf numFmtId="0" fontId="27" fillId="0" borderId="0" xfId="0" applyFont="1"/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vertical="center"/>
    </xf>
    <xf numFmtId="0" fontId="28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/>
    </xf>
    <xf numFmtId="0" fontId="0" fillId="4" borderId="0" xfId="0" applyFill="1"/>
    <xf numFmtId="0" fontId="31" fillId="3" borderId="0" xfId="0" applyFont="1" applyFill="1" applyAlignment="1" applyProtection="1">
      <alignment horizontal="center" vertical="center"/>
    </xf>
    <xf numFmtId="0" fontId="32" fillId="3" borderId="0" xfId="0" applyFont="1" applyFill="1" applyAlignment="1" applyProtection="1">
      <alignment horizontal="center" vertical="center" wrapText="1"/>
    </xf>
    <xf numFmtId="0" fontId="33" fillId="3" borderId="0" xfId="0" applyFont="1" applyFill="1" applyAlignment="1" applyProtection="1">
      <alignment horizontal="center" vertical="center" wrapText="1"/>
    </xf>
    <xf numFmtId="0" fontId="34" fillId="3" borderId="0" xfId="0" applyFont="1" applyFill="1" applyAlignment="1" applyProtection="1">
      <alignment horizontal="center" vertical="center"/>
    </xf>
    <xf numFmtId="0" fontId="35" fillId="3" borderId="0" xfId="0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37" fillId="0" borderId="0" xfId="0" applyFont="1"/>
    <xf numFmtId="0" fontId="35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3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0" fillId="0" borderId="0" xfId="0" applyFont="1" applyFill="1" applyAlignment="1" applyProtection="1">
      <alignment horizontal="center" vertical="center"/>
    </xf>
    <xf numFmtId="0" fontId="41" fillId="0" borderId="4" xfId="0" applyFont="1" applyBorder="1" applyAlignment="1" applyProtection="1">
      <alignment horizontal="left" vertical="center" wrapText="1"/>
      <protection locked="0"/>
    </xf>
    <xf numFmtId="0" fontId="41" fillId="0" borderId="6" xfId="0" applyFont="1" applyBorder="1" applyAlignment="1" applyProtection="1">
      <alignment horizontal="left" vertical="center" wrapText="1"/>
      <protection locked="0"/>
    </xf>
    <xf numFmtId="0" fontId="41" fillId="0" borderId="8" xfId="0" applyFont="1" applyBorder="1" applyAlignment="1" applyProtection="1">
      <alignment horizontal="left" vertical="center" wrapText="1"/>
      <protection locked="0"/>
    </xf>
    <xf numFmtId="0" fontId="22" fillId="6" borderId="15" xfId="0" applyFont="1" applyFill="1" applyBorder="1" applyAlignment="1" applyProtection="1">
      <alignment horizontal="center" vertical="center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22" xfId="0" applyFont="1" applyFill="1" applyBorder="1" applyAlignment="1" applyProtection="1">
      <alignment horizontal="center" vertical="center"/>
    </xf>
    <xf numFmtId="1" fontId="22" fillId="6" borderId="4" xfId="0" applyNumberFormat="1" applyFont="1" applyFill="1" applyBorder="1" applyAlignment="1" applyProtection="1">
      <alignment horizontal="center" vertical="center"/>
    </xf>
    <xf numFmtId="0" fontId="22" fillId="6" borderId="4" xfId="0" applyFont="1" applyFill="1" applyBorder="1" applyAlignment="1" applyProtection="1">
      <alignment horizontal="center" vertical="center"/>
    </xf>
    <xf numFmtId="0" fontId="22" fillId="6" borderId="25" xfId="0" applyFont="1" applyFill="1" applyBorder="1" applyAlignment="1" applyProtection="1">
      <alignment horizontal="center" vertical="center"/>
    </xf>
    <xf numFmtId="0" fontId="22" fillId="6" borderId="23" xfId="0" applyFont="1" applyFill="1" applyBorder="1" applyAlignment="1" applyProtection="1">
      <alignment horizontal="center" vertical="center"/>
    </xf>
    <xf numFmtId="1" fontId="22" fillId="6" borderId="6" xfId="0" applyNumberFormat="1" applyFont="1" applyFill="1" applyBorder="1" applyAlignment="1" applyProtection="1">
      <alignment horizontal="center" vertical="center"/>
    </xf>
    <xf numFmtId="0" fontId="22" fillId="6" borderId="6" xfId="0" applyFont="1" applyFill="1" applyBorder="1" applyAlignment="1" applyProtection="1">
      <alignment horizontal="center" vertical="center"/>
    </xf>
    <xf numFmtId="0" fontId="42" fillId="0" borderId="10" xfId="0" applyFont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5" fillId="0" borderId="0" xfId="0" applyFont="1"/>
    <xf numFmtId="0" fontId="19" fillId="0" borderId="0" xfId="0" applyFont="1" applyFill="1" applyAlignment="1" applyProtection="1">
      <alignment vertical="center"/>
    </xf>
    <xf numFmtId="0" fontId="45" fillId="0" borderId="0" xfId="0" applyFont="1"/>
    <xf numFmtId="0" fontId="44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38" fillId="0" borderId="0" xfId="0" applyFont="1" applyAlignment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43" fillId="0" borderId="28" xfId="0" applyFont="1" applyBorder="1" applyAlignment="1" applyProtection="1">
      <alignment horizontal="center" vertical="center"/>
      <protection locked="0"/>
    </xf>
    <xf numFmtId="0" fontId="43" fillId="0" borderId="2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4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Y186"/>
  <sheetViews>
    <sheetView showGridLines="0" zoomScaleNormal="100" workbookViewId="0">
      <selection activeCell="H10" sqref="H10"/>
    </sheetView>
  </sheetViews>
  <sheetFormatPr defaultRowHeight="12.75" x14ac:dyDescent="0.2"/>
  <cols>
    <col min="1" max="1" width="2.7109375" customWidth="1"/>
    <col min="3" max="3" width="9.42578125" customWidth="1"/>
    <col min="7" max="8" width="9.7109375" customWidth="1"/>
    <col min="9" max="10" width="12" customWidth="1"/>
    <col min="11" max="25" width="9.140625" style="53"/>
  </cols>
  <sheetData>
    <row r="2" spans="1:25" s="43" customFormat="1" ht="16.5" x14ac:dyDescent="0.25">
      <c r="D2" s="42" t="s">
        <v>77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s="43" customFormat="1" ht="16.5" x14ac:dyDescent="0.25">
      <c r="D3" s="83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ht="18" x14ac:dyDescent="0.25">
      <c r="D4" s="149" t="s">
        <v>80</v>
      </c>
      <c r="E4" s="149"/>
      <c r="F4" s="149"/>
      <c r="G4" s="149"/>
      <c r="H4" s="149"/>
      <c r="I4" s="149"/>
      <c r="J4" s="149"/>
    </row>
    <row r="6" spans="1:25" s="44" customFormat="1" ht="14.25" x14ac:dyDescent="0.2">
      <c r="A6" s="44" t="s">
        <v>76</v>
      </c>
      <c r="I6" s="1" t="s">
        <v>59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s="44" customFormat="1" ht="14.25" x14ac:dyDescent="0.2">
      <c r="I7" s="101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5" s="44" customFormat="1" ht="14.25" x14ac:dyDescent="0.2">
      <c r="B8" s="79"/>
      <c r="D8" s="76"/>
      <c r="F8" s="44" t="s">
        <v>95</v>
      </c>
      <c r="G8" s="102"/>
      <c r="H8" s="103"/>
      <c r="I8" s="103"/>
      <c r="J8" s="103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s="44" customFormat="1" ht="14.25" x14ac:dyDescent="0.2">
      <c r="B9" s="79"/>
      <c r="D9" s="76"/>
      <c r="G9" s="102"/>
      <c r="H9" s="103"/>
      <c r="I9" s="103"/>
      <c r="J9" s="10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s="44" customFormat="1" ht="14.25" x14ac:dyDescent="0.2">
      <c r="B10" s="79"/>
      <c r="D10" s="76"/>
      <c r="G10" s="102"/>
      <c r="H10" s="102" t="s">
        <v>87</v>
      </c>
      <c r="I10" s="103"/>
      <c r="J10" s="103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s="44" customFormat="1" ht="15" x14ac:dyDescent="0.25">
      <c r="B11" s="79" t="s">
        <v>60</v>
      </c>
      <c r="D11" s="154" t="s">
        <v>89</v>
      </c>
      <c r="E11" s="154"/>
      <c r="F11" s="154"/>
      <c r="G11" s="154"/>
      <c r="H11" s="154"/>
      <c r="I11" s="154"/>
      <c r="J11" s="1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s="44" customFormat="1" ht="15" x14ac:dyDescent="0.25">
      <c r="B12" s="79"/>
      <c r="D12" s="96" t="s">
        <v>81</v>
      </c>
      <c r="E12" s="96"/>
      <c r="F12" s="96"/>
      <c r="G12" s="96"/>
      <c r="H12" s="96"/>
      <c r="I12" s="96"/>
      <c r="J12" s="96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ht="15" x14ac:dyDescent="0.25">
      <c r="B13" s="80" t="s">
        <v>17</v>
      </c>
      <c r="C13" s="44"/>
      <c r="D13" s="153" t="s">
        <v>91</v>
      </c>
      <c r="E13" s="153"/>
      <c r="F13" s="153"/>
      <c r="G13" s="153"/>
      <c r="H13" s="153"/>
      <c r="I13" s="153"/>
      <c r="J13" s="153"/>
    </row>
    <row r="14" spans="1:25" x14ac:dyDescent="0.2">
      <c r="C14" s="78"/>
    </row>
    <row r="15" spans="1:25" x14ac:dyDescent="0.2">
      <c r="D15" s="76"/>
    </row>
    <row r="16" spans="1:25" x14ac:dyDescent="0.2">
      <c r="D16" s="77"/>
    </row>
    <row r="17" spans="1:25" s="44" customFormat="1" ht="15" x14ac:dyDescent="0.25">
      <c r="B17" s="44" t="s">
        <v>61</v>
      </c>
      <c r="D17" s="45" t="s">
        <v>82</v>
      </c>
      <c r="F17" s="60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s="44" customFormat="1" ht="15" x14ac:dyDescent="0.25">
      <c r="D18" s="45"/>
      <c r="F18" s="46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5" s="44" customFormat="1" ht="15" x14ac:dyDescent="0.25">
      <c r="B19" s="44" t="s">
        <v>62</v>
      </c>
      <c r="D19" s="45" t="s">
        <v>83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s="44" customFormat="1" ht="29.25" customHeight="1" x14ac:dyDescent="0.2">
      <c r="B20" s="81" t="s">
        <v>63</v>
      </c>
      <c r="D20" s="151">
        <v>30</v>
      </c>
      <c r="E20" s="151"/>
      <c r="F20" s="151"/>
      <c r="G20" s="151"/>
      <c r="H20" s="151"/>
      <c r="I20" s="151"/>
      <c r="J20" s="151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</row>
    <row r="21" spans="1:25" s="44" customFormat="1" ht="15" x14ac:dyDescent="0.25">
      <c r="B21" s="44" t="s">
        <v>64</v>
      </c>
      <c r="D21" s="154" t="s">
        <v>84</v>
      </c>
      <c r="E21" s="154"/>
      <c r="F21" s="154"/>
      <c r="G21" s="154"/>
      <c r="H21" s="154"/>
      <c r="I21" s="154"/>
      <c r="J21" s="1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4" spans="1:25" ht="18" x14ac:dyDescent="0.25">
      <c r="F24" s="41" t="s">
        <v>18</v>
      </c>
    </row>
    <row r="26" spans="1:25" ht="14.25" x14ac:dyDescent="0.2">
      <c r="A26" s="152" t="s">
        <v>90</v>
      </c>
      <c r="B26" s="152"/>
      <c r="C26" s="152"/>
      <c r="D26" s="152"/>
      <c r="E26" s="152"/>
      <c r="F26" s="152"/>
      <c r="G26" s="152"/>
      <c r="H26" s="152"/>
      <c r="I26" s="152"/>
      <c r="J26" s="152"/>
    </row>
    <row r="28" spans="1:25" ht="13.5" thickBot="1" x14ac:dyDescent="0.25"/>
    <row r="29" spans="1:25" s="33" customFormat="1" ht="12" customHeight="1" x14ac:dyDescent="0.2">
      <c r="C29" s="157" t="s">
        <v>65</v>
      </c>
      <c r="D29" s="159" t="s">
        <v>67</v>
      </c>
      <c r="E29" s="160"/>
      <c r="F29" s="159" t="s">
        <v>70</v>
      </c>
      <c r="G29" s="160"/>
      <c r="H29" s="161" t="s">
        <v>73</v>
      </c>
      <c r="I29" s="155" t="s">
        <v>85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25" s="33" customFormat="1" ht="12.75" customHeight="1" thickBot="1" x14ac:dyDescent="0.25">
      <c r="C30" s="158"/>
      <c r="D30" s="39" t="s">
        <v>68</v>
      </c>
      <c r="E30" s="40" t="s">
        <v>69</v>
      </c>
      <c r="F30" s="39" t="s">
        <v>71</v>
      </c>
      <c r="G30" s="40" t="s">
        <v>72</v>
      </c>
      <c r="H30" s="162"/>
      <c r="I30" s="156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25" ht="13.5" thickBot="1" x14ac:dyDescent="0.25">
      <c r="C31" s="104" t="s">
        <v>66</v>
      </c>
      <c r="D31" s="105">
        <v>12</v>
      </c>
      <c r="E31" s="106" t="s">
        <v>82</v>
      </c>
      <c r="F31" s="105">
        <v>3</v>
      </c>
      <c r="G31" s="106" t="s">
        <v>82</v>
      </c>
      <c r="H31" s="107" t="s">
        <v>82</v>
      </c>
      <c r="I31" s="106" t="s">
        <v>82</v>
      </c>
    </row>
    <row r="33" spans="1:25" ht="15" x14ac:dyDescent="0.25">
      <c r="F33" s="47" t="s">
        <v>74</v>
      </c>
    </row>
    <row r="34" spans="1:25" ht="13.5" thickBot="1" x14ac:dyDescent="0.25"/>
    <row r="35" spans="1:25" x14ac:dyDescent="0.2">
      <c r="E35" s="35" t="s">
        <v>65</v>
      </c>
      <c r="F35" s="36" t="s">
        <v>68</v>
      </c>
      <c r="G35" s="37" t="s">
        <v>69</v>
      </c>
      <c r="H35" s="38"/>
    </row>
    <row r="36" spans="1:25" ht="13.5" thickBot="1" x14ac:dyDescent="0.25">
      <c r="E36" s="34" t="s">
        <v>66</v>
      </c>
      <c r="F36" s="59">
        <v>12</v>
      </c>
      <c r="G36" s="108" t="s">
        <v>82</v>
      </c>
      <c r="H36" s="38"/>
    </row>
    <row r="38" spans="1:25" ht="15" x14ac:dyDescent="0.25">
      <c r="B38" s="146" t="s">
        <v>96</v>
      </c>
      <c r="C38" s="146"/>
      <c r="D38" s="146"/>
      <c r="E38" s="146"/>
      <c r="F38" s="145" t="s">
        <v>97</v>
      </c>
    </row>
    <row r="41" spans="1:25" ht="14.25" x14ac:dyDescent="0.2">
      <c r="B41" s="44" t="s">
        <v>92</v>
      </c>
      <c r="G41" s="44"/>
    </row>
    <row r="42" spans="1:25" ht="15" customHeight="1" x14ac:dyDescent="0.2">
      <c r="C42" s="44"/>
      <c r="D42" s="143"/>
      <c r="G42" s="44"/>
    </row>
    <row r="45" spans="1:25" s="51" customFormat="1" ht="14.25" x14ac:dyDescent="0.2">
      <c r="A45" s="119" t="s">
        <v>88</v>
      </c>
      <c r="B45" s="44"/>
      <c r="C45" s="120"/>
      <c r="D45" s="44"/>
      <c r="E45" s="120"/>
      <c r="F45" s="44"/>
      <c r="G45" s="120"/>
      <c r="H45" s="120"/>
      <c r="I45" s="120" t="s">
        <v>86</v>
      </c>
      <c r="J45" s="120"/>
      <c r="K45" s="56"/>
      <c r="L45" s="56"/>
      <c r="M45" s="57"/>
      <c r="N45" s="56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s="51" customFormat="1" ht="14.25" x14ac:dyDescent="0.2">
      <c r="A46" s="44"/>
      <c r="B46" s="144"/>
      <c r="C46" s="144"/>
      <c r="D46" s="144"/>
      <c r="E46" s="144"/>
      <c r="F46" s="120"/>
      <c r="G46" s="147"/>
      <c r="H46" s="147"/>
      <c r="I46" s="147"/>
      <c r="J46" s="147"/>
      <c r="K46" s="56"/>
      <c r="L46" s="56"/>
      <c r="M46" s="56"/>
      <c r="N46" s="56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s="51" customFormat="1" ht="12.75" customHeight="1" x14ac:dyDescent="0.2">
      <c r="A47" s="150"/>
      <c r="B47" s="150"/>
      <c r="C47" s="150"/>
      <c r="D47" s="150"/>
      <c r="E47" s="44"/>
      <c r="F47" s="44"/>
      <c r="G47" s="147"/>
      <c r="H47" s="147"/>
      <c r="I47" s="147"/>
      <c r="J47" s="147"/>
      <c r="K47" s="56"/>
      <c r="L47" s="56"/>
      <c r="M47" s="58"/>
      <c r="N47" s="56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2">
      <c r="F48" s="50"/>
      <c r="H48" s="49"/>
      <c r="I48" s="93" t="s">
        <v>78</v>
      </c>
    </row>
    <row r="49" spans="1:10" x14ac:dyDescent="0.2">
      <c r="H49" s="51"/>
      <c r="I49" s="93" t="s">
        <v>78</v>
      </c>
    </row>
    <row r="50" spans="1:10" x14ac:dyDescent="0.2">
      <c r="D50" s="148"/>
      <c r="E50" s="148"/>
      <c r="F50" s="148"/>
      <c r="G50" s="148"/>
      <c r="H50" s="148"/>
      <c r="I50" s="94" t="s">
        <v>78</v>
      </c>
    </row>
    <row r="53" spans="1:10" s="53" customFormat="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0" s="53" customFormat="1" x14ac:dyDescent="0.2"/>
    <row r="55" spans="1:10" s="53" customFormat="1" x14ac:dyDescent="0.2"/>
    <row r="56" spans="1:10" s="53" customFormat="1" x14ac:dyDescent="0.2"/>
    <row r="57" spans="1:10" s="53" customFormat="1" x14ac:dyDescent="0.2"/>
    <row r="58" spans="1:10" s="53" customFormat="1" x14ac:dyDescent="0.2"/>
    <row r="59" spans="1:10" s="53" customFormat="1" x14ac:dyDescent="0.2"/>
    <row r="60" spans="1:10" s="53" customFormat="1" x14ac:dyDescent="0.2"/>
    <row r="61" spans="1:10" s="53" customFormat="1" x14ac:dyDescent="0.2"/>
    <row r="62" spans="1:10" s="53" customFormat="1" x14ac:dyDescent="0.2"/>
    <row r="63" spans="1:10" s="53" customFormat="1" x14ac:dyDescent="0.2"/>
    <row r="64" spans="1:10" s="53" customFormat="1" x14ac:dyDescent="0.2"/>
    <row r="65" s="53" customFormat="1" x14ac:dyDescent="0.2"/>
    <row r="66" s="53" customFormat="1" x14ac:dyDescent="0.2"/>
    <row r="67" s="53" customFormat="1" x14ac:dyDescent="0.2"/>
    <row r="68" s="53" customFormat="1" x14ac:dyDescent="0.2"/>
    <row r="69" s="53" customFormat="1" x14ac:dyDescent="0.2"/>
    <row r="70" s="53" customFormat="1" x14ac:dyDescent="0.2"/>
    <row r="71" s="53" customFormat="1" x14ac:dyDescent="0.2"/>
    <row r="72" s="53" customFormat="1" x14ac:dyDescent="0.2"/>
    <row r="73" s="53" customFormat="1" x14ac:dyDescent="0.2"/>
    <row r="74" s="53" customFormat="1" x14ac:dyDescent="0.2"/>
    <row r="75" s="53" customFormat="1" x14ac:dyDescent="0.2"/>
    <row r="76" s="53" customFormat="1" x14ac:dyDescent="0.2"/>
    <row r="77" s="53" customFormat="1" x14ac:dyDescent="0.2"/>
    <row r="78" s="53" customFormat="1" x14ac:dyDescent="0.2"/>
    <row r="79" s="53" customFormat="1" x14ac:dyDescent="0.2"/>
    <row r="80" s="53" customFormat="1" x14ac:dyDescent="0.2"/>
    <row r="81" s="53" customFormat="1" x14ac:dyDescent="0.2"/>
    <row r="82" s="53" customFormat="1" x14ac:dyDescent="0.2"/>
    <row r="83" s="53" customFormat="1" x14ac:dyDescent="0.2"/>
    <row r="84" s="53" customFormat="1" x14ac:dyDescent="0.2"/>
    <row r="85" s="53" customFormat="1" x14ac:dyDescent="0.2"/>
    <row r="86" s="53" customFormat="1" x14ac:dyDescent="0.2"/>
    <row r="87" s="53" customFormat="1" x14ac:dyDescent="0.2"/>
    <row r="88" s="53" customFormat="1" x14ac:dyDescent="0.2"/>
    <row r="89" s="53" customFormat="1" x14ac:dyDescent="0.2"/>
    <row r="90" s="53" customFormat="1" x14ac:dyDescent="0.2"/>
    <row r="91" s="53" customFormat="1" x14ac:dyDescent="0.2"/>
    <row r="92" s="53" customFormat="1" x14ac:dyDescent="0.2"/>
    <row r="93" s="53" customFormat="1" x14ac:dyDescent="0.2"/>
    <row r="94" s="53" customFormat="1" x14ac:dyDescent="0.2"/>
    <row r="95" s="53" customFormat="1" x14ac:dyDescent="0.2"/>
    <row r="96" s="53" customFormat="1" x14ac:dyDescent="0.2"/>
    <row r="97" s="53" customFormat="1" x14ac:dyDescent="0.2"/>
    <row r="98" s="53" customFormat="1" x14ac:dyDescent="0.2"/>
    <row r="99" s="53" customFormat="1" x14ac:dyDescent="0.2"/>
    <row r="100" s="53" customFormat="1" x14ac:dyDescent="0.2"/>
    <row r="101" s="53" customFormat="1" x14ac:dyDescent="0.2"/>
    <row r="102" s="53" customFormat="1" x14ac:dyDescent="0.2"/>
    <row r="103" s="53" customFormat="1" x14ac:dyDescent="0.2"/>
    <row r="104" s="53" customFormat="1" x14ac:dyDescent="0.2"/>
    <row r="105" s="53" customFormat="1" x14ac:dyDescent="0.2"/>
    <row r="106" s="53" customFormat="1" x14ac:dyDescent="0.2"/>
    <row r="107" s="53" customFormat="1" x14ac:dyDescent="0.2"/>
    <row r="108" s="53" customFormat="1" x14ac:dyDescent="0.2"/>
    <row r="109" s="53" customFormat="1" x14ac:dyDescent="0.2"/>
    <row r="110" s="53" customFormat="1" x14ac:dyDescent="0.2"/>
    <row r="111" s="53" customFormat="1" x14ac:dyDescent="0.2"/>
    <row r="112" s="53" customFormat="1" x14ac:dyDescent="0.2"/>
    <row r="113" s="53" customFormat="1" x14ac:dyDescent="0.2"/>
    <row r="114" s="53" customFormat="1" x14ac:dyDescent="0.2"/>
    <row r="115" s="53" customFormat="1" x14ac:dyDescent="0.2"/>
    <row r="116" s="53" customFormat="1" x14ac:dyDescent="0.2"/>
    <row r="117" s="53" customFormat="1" x14ac:dyDescent="0.2"/>
    <row r="118" s="53" customFormat="1" x14ac:dyDescent="0.2"/>
    <row r="119" s="53" customFormat="1" x14ac:dyDescent="0.2"/>
    <row r="120" s="53" customFormat="1" x14ac:dyDescent="0.2"/>
    <row r="121" s="53" customFormat="1" x14ac:dyDescent="0.2"/>
    <row r="122" s="53" customFormat="1" x14ac:dyDescent="0.2"/>
    <row r="123" s="53" customFormat="1" x14ac:dyDescent="0.2"/>
    <row r="124" s="53" customFormat="1" x14ac:dyDescent="0.2"/>
    <row r="125" s="53" customFormat="1" x14ac:dyDescent="0.2"/>
    <row r="126" s="53" customFormat="1" x14ac:dyDescent="0.2"/>
    <row r="127" s="53" customFormat="1" x14ac:dyDescent="0.2"/>
    <row r="128" s="53" customFormat="1" x14ac:dyDescent="0.2"/>
    <row r="129" s="53" customFormat="1" x14ac:dyDescent="0.2"/>
    <row r="130" s="53" customFormat="1" x14ac:dyDescent="0.2"/>
    <row r="131" s="53" customFormat="1" x14ac:dyDescent="0.2"/>
    <row r="132" s="53" customFormat="1" x14ac:dyDescent="0.2"/>
    <row r="133" s="53" customFormat="1" x14ac:dyDescent="0.2"/>
    <row r="134" s="53" customFormat="1" x14ac:dyDescent="0.2"/>
    <row r="135" s="53" customFormat="1" x14ac:dyDescent="0.2"/>
    <row r="136" s="53" customFormat="1" x14ac:dyDescent="0.2"/>
    <row r="137" s="53" customFormat="1" x14ac:dyDescent="0.2"/>
    <row r="138" s="53" customFormat="1" x14ac:dyDescent="0.2"/>
    <row r="139" s="53" customFormat="1" x14ac:dyDescent="0.2"/>
    <row r="140" s="53" customFormat="1" x14ac:dyDescent="0.2"/>
    <row r="141" s="53" customFormat="1" x14ac:dyDescent="0.2"/>
    <row r="142" s="53" customFormat="1" x14ac:dyDescent="0.2"/>
    <row r="143" s="53" customFormat="1" x14ac:dyDescent="0.2"/>
    <row r="144" s="53" customFormat="1" x14ac:dyDescent="0.2"/>
    <row r="145" s="53" customFormat="1" x14ac:dyDescent="0.2"/>
    <row r="146" s="53" customFormat="1" x14ac:dyDescent="0.2"/>
    <row r="147" s="53" customFormat="1" x14ac:dyDescent="0.2"/>
    <row r="148" s="53" customFormat="1" x14ac:dyDescent="0.2"/>
    <row r="149" s="53" customFormat="1" x14ac:dyDescent="0.2"/>
    <row r="150" s="53" customFormat="1" x14ac:dyDescent="0.2"/>
    <row r="151" s="53" customFormat="1" x14ac:dyDescent="0.2"/>
    <row r="152" s="53" customFormat="1" x14ac:dyDescent="0.2"/>
    <row r="153" s="53" customFormat="1" x14ac:dyDescent="0.2"/>
    <row r="154" s="53" customFormat="1" x14ac:dyDescent="0.2"/>
    <row r="155" s="53" customFormat="1" x14ac:dyDescent="0.2"/>
    <row r="156" s="53" customFormat="1" x14ac:dyDescent="0.2"/>
    <row r="157" s="53" customFormat="1" x14ac:dyDescent="0.2"/>
    <row r="158" s="53" customFormat="1" x14ac:dyDescent="0.2"/>
    <row r="159" s="53" customFormat="1" x14ac:dyDescent="0.2"/>
    <row r="160" s="53" customFormat="1" x14ac:dyDescent="0.2"/>
    <row r="161" s="53" customFormat="1" x14ac:dyDescent="0.2"/>
    <row r="162" s="53" customFormat="1" x14ac:dyDescent="0.2"/>
    <row r="163" s="53" customFormat="1" x14ac:dyDescent="0.2"/>
    <row r="164" s="53" customFormat="1" x14ac:dyDescent="0.2"/>
    <row r="165" s="53" customFormat="1" x14ac:dyDescent="0.2"/>
    <row r="166" s="53" customFormat="1" x14ac:dyDescent="0.2"/>
    <row r="167" s="53" customFormat="1" x14ac:dyDescent="0.2"/>
    <row r="168" s="53" customFormat="1" x14ac:dyDescent="0.2"/>
    <row r="169" s="53" customFormat="1" x14ac:dyDescent="0.2"/>
    <row r="170" s="53" customFormat="1" x14ac:dyDescent="0.2"/>
    <row r="171" s="53" customFormat="1" x14ac:dyDescent="0.2"/>
    <row r="172" s="53" customFormat="1" x14ac:dyDescent="0.2"/>
    <row r="173" s="53" customFormat="1" x14ac:dyDescent="0.2"/>
    <row r="174" s="53" customFormat="1" x14ac:dyDescent="0.2"/>
    <row r="175" s="53" customFormat="1" x14ac:dyDescent="0.2"/>
    <row r="176" s="53" customFormat="1" x14ac:dyDescent="0.2"/>
    <row r="177" s="53" customFormat="1" x14ac:dyDescent="0.2"/>
    <row r="178" s="53" customFormat="1" x14ac:dyDescent="0.2"/>
    <row r="179" s="53" customFormat="1" x14ac:dyDescent="0.2"/>
    <row r="180" s="53" customFormat="1" x14ac:dyDescent="0.2"/>
    <row r="181" s="53" customFormat="1" x14ac:dyDescent="0.2"/>
    <row r="182" s="53" customFormat="1" x14ac:dyDescent="0.2"/>
    <row r="183" s="53" customFormat="1" x14ac:dyDescent="0.2"/>
    <row r="184" s="53" customFormat="1" x14ac:dyDescent="0.2"/>
    <row r="185" s="53" customFormat="1" x14ac:dyDescent="0.2"/>
    <row r="186" s="53" customFormat="1" x14ac:dyDescent="0.2"/>
  </sheetData>
  <sheetProtection selectLockedCells="1"/>
  <mergeCells count="16">
    <mergeCell ref="B38:E38"/>
    <mergeCell ref="G46:J46"/>
    <mergeCell ref="D50:H50"/>
    <mergeCell ref="G47:J47"/>
    <mergeCell ref="D4:J4"/>
    <mergeCell ref="A47:D47"/>
    <mergeCell ref="D20:J20"/>
    <mergeCell ref="A26:J26"/>
    <mergeCell ref="D13:J13"/>
    <mergeCell ref="D11:J11"/>
    <mergeCell ref="D21:J21"/>
    <mergeCell ref="I29:I30"/>
    <mergeCell ref="C29:C30"/>
    <mergeCell ref="D29:E29"/>
    <mergeCell ref="F29:G29"/>
    <mergeCell ref="H29:H30"/>
  </mergeCells>
  <phoneticPr fontId="3" type="noConversion"/>
  <dataValidations count="6">
    <dataValidation type="list" allowBlank="1" showInputMessage="1" showErrorMessage="1" sqref="D11:D12 J6:J7 H6:H7">
      <formula1>ciclul_de_studii</formula1>
    </dataValidation>
    <dataValidation type="list" allowBlank="1" showInputMessage="1" showErrorMessage="1" sqref="D13">
      <formula1>Domeniul</formula1>
    </dataValidation>
    <dataValidation type="list" allowBlank="1" showInputMessage="1" showErrorMessage="1" sqref="D21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47">
      <formula1>Decan</formula1>
    </dataValidation>
    <dataValidation type="list" allowBlank="1" showInputMessage="1" showErrorMessage="1" sqref="D50:H50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scale="99" orientation="portrait" r:id="rId1"/>
  <headerFooter alignWithMargins="0">
    <oddFooter>&amp;LF 730.22/Ed.02&amp;RDocument de uz intern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292"/>
  <sheetViews>
    <sheetView showGridLines="0" tabSelected="1" topLeftCell="B34" zoomScale="115" zoomScaleNormal="115" workbookViewId="0">
      <selection activeCell="J11" sqref="J11"/>
    </sheetView>
  </sheetViews>
  <sheetFormatPr defaultRowHeight="11.25" x14ac:dyDescent="0.2"/>
  <cols>
    <col min="1" max="1" width="9.140625" style="19"/>
    <col min="2" max="2" width="3.140625" style="2" customWidth="1"/>
    <col min="3" max="3" width="3.85546875" style="2" customWidth="1"/>
    <col min="4" max="4" width="44.5703125" style="2" customWidth="1"/>
    <col min="5" max="5" width="11.140625" style="2" customWidth="1"/>
    <col min="6" max="6" width="4.140625" style="2" customWidth="1"/>
    <col min="7" max="7" width="6.140625" style="2" customWidth="1"/>
    <col min="8" max="8" width="4.5703125" style="2" customWidth="1"/>
    <col min="9" max="12" width="3.5703125" style="2" customWidth="1"/>
    <col min="13" max="14" width="4.28515625" style="2" customWidth="1"/>
    <col min="15" max="15" width="4.7109375" style="2" customWidth="1"/>
    <col min="16" max="16" width="4.5703125" style="2" customWidth="1"/>
    <col min="17" max="17" width="9.140625" style="62"/>
    <col min="18" max="18" width="4.42578125" style="62" customWidth="1"/>
    <col min="19" max="29" width="4.140625" style="62" customWidth="1"/>
    <col min="30" max="30" width="4.5703125" style="62" customWidth="1"/>
    <col min="31" max="44" width="3.85546875" style="62" customWidth="1"/>
    <col min="45" max="45" width="9.140625" style="62"/>
    <col min="46" max="56" width="9.140625" style="23"/>
    <col min="57" max="16384" width="9.140625" style="2"/>
  </cols>
  <sheetData>
    <row r="1" spans="1:56" s="18" customFormat="1" x14ac:dyDescent="0.2">
      <c r="A1" s="19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56" s="1" customFormat="1" ht="15" x14ac:dyDescent="0.2">
      <c r="A2" s="20"/>
      <c r="B2" s="11" t="s">
        <v>77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</row>
    <row r="3" spans="1:56" s="1" customFormat="1" ht="15" x14ac:dyDescent="0.2">
      <c r="A3" s="20"/>
      <c r="B3" s="11"/>
      <c r="M3" s="1" t="s">
        <v>59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</row>
    <row r="4" spans="1:56" s="1" customFormat="1" ht="15" x14ac:dyDescent="0.2">
      <c r="A4" s="20"/>
      <c r="B4" s="48" t="s">
        <v>80</v>
      </c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</row>
    <row r="5" spans="1:56" s="101" customFormat="1" ht="15" x14ac:dyDescent="0.2">
      <c r="A5" s="20"/>
      <c r="B5" s="48"/>
      <c r="H5" s="32"/>
      <c r="I5" s="32"/>
      <c r="J5" s="32"/>
      <c r="K5" s="32"/>
      <c r="L5" s="32"/>
      <c r="M5" s="32"/>
      <c r="N5" s="32"/>
      <c r="O5" s="32"/>
      <c r="P5" s="3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</row>
    <row r="6" spans="1:56" s="101" customFormat="1" ht="15" x14ac:dyDescent="0.2">
      <c r="A6" s="20"/>
      <c r="B6" s="48"/>
      <c r="H6" s="102" t="s">
        <v>87</v>
      </c>
      <c r="I6" s="32"/>
      <c r="J6" s="32"/>
      <c r="K6" s="32"/>
      <c r="L6" s="32"/>
      <c r="M6" s="32"/>
      <c r="N6" s="32"/>
      <c r="O6" s="32"/>
      <c r="P6" s="3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</row>
    <row r="7" spans="1:56" s="101" customFormat="1" ht="15" x14ac:dyDescent="0.2">
      <c r="A7" s="20"/>
      <c r="B7" s="48"/>
      <c r="H7" s="32"/>
      <c r="I7" s="32"/>
      <c r="J7" s="32"/>
      <c r="K7" s="32"/>
      <c r="L7" s="32"/>
      <c r="M7" s="32"/>
      <c r="N7" s="32"/>
      <c r="O7" s="32"/>
      <c r="P7" s="3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101" customFormat="1" ht="15" x14ac:dyDescent="0.2">
      <c r="A8" s="20"/>
      <c r="B8" s="48"/>
      <c r="H8" s="32"/>
      <c r="I8" s="32"/>
      <c r="J8" s="32"/>
      <c r="K8" s="32"/>
      <c r="L8" s="32"/>
      <c r="M8" s="32"/>
      <c r="N8" s="32"/>
      <c r="O8" s="32"/>
      <c r="P8" s="32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ht="15.75" x14ac:dyDescent="0.2">
      <c r="B9" s="175" t="s">
        <v>18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56" ht="15.75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</row>
    <row r="11" spans="1:56" ht="15.75" x14ac:dyDescent="0.2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56" ht="12.75" x14ac:dyDescent="0.2">
      <c r="B12" s="61" t="str">
        <f>CONCATENATE(Pagina1!B13,"  ",Pagina1!D13)</f>
        <v>Domeniul:  Științe Inginerești/Filologie</v>
      </c>
      <c r="C12" s="1"/>
      <c r="D12" s="1"/>
    </row>
    <row r="13" spans="1:56" ht="12.75" x14ac:dyDescent="0.2">
      <c r="B13" s="82"/>
    </row>
    <row r="14" spans="1:56" ht="12.75" x14ac:dyDescent="0.2">
      <c r="B14" s="82"/>
    </row>
    <row r="15" spans="1:56" x14ac:dyDescent="0.2">
      <c r="B15" s="3"/>
    </row>
    <row r="16" spans="1:56" s="4" customFormat="1" ht="15.75" x14ac:dyDescent="0.2">
      <c r="A16" s="21"/>
      <c r="B16" s="184" t="s">
        <v>26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</row>
    <row r="17" spans="1:56" ht="13.5" thickBot="1" x14ac:dyDescent="0.25">
      <c r="B17" s="8"/>
      <c r="C17" s="121"/>
      <c r="D17" s="8"/>
      <c r="E17" s="5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56" ht="13.5" customHeight="1" thickBot="1" x14ac:dyDescent="0.25">
      <c r="B18" s="168" t="s">
        <v>19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70"/>
    </row>
    <row r="19" spans="1:56" s="6" customFormat="1" ht="15" customHeight="1" x14ac:dyDescent="0.2">
      <c r="A19" s="22"/>
      <c r="B19" s="171" t="s">
        <v>0</v>
      </c>
      <c r="C19" s="173" t="s">
        <v>27</v>
      </c>
      <c r="D19" s="173" t="s">
        <v>1</v>
      </c>
      <c r="E19" s="173" t="s">
        <v>3</v>
      </c>
      <c r="F19" s="173" t="s">
        <v>2</v>
      </c>
      <c r="G19" s="173" t="s">
        <v>8</v>
      </c>
      <c r="H19" s="185" t="s">
        <v>9</v>
      </c>
      <c r="I19" s="171" t="s">
        <v>15</v>
      </c>
      <c r="J19" s="173"/>
      <c r="K19" s="173"/>
      <c r="L19" s="187"/>
      <c r="M19" s="188" t="s">
        <v>16</v>
      </c>
      <c r="N19" s="173"/>
      <c r="O19" s="173"/>
      <c r="P19" s="187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26"/>
      <c r="AU19" s="87" t="s">
        <v>8</v>
      </c>
      <c r="AV19" s="26"/>
      <c r="AW19" s="26"/>
      <c r="AX19" s="91"/>
      <c r="AY19" s="91"/>
      <c r="AZ19" s="91"/>
      <c r="BA19" s="91"/>
      <c r="BB19" s="91"/>
      <c r="BC19" s="91"/>
      <c r="BD19" s="91"/>
    </row>
    <row r="20" spans="1:56" s="6" customFormat="1" ht="13.5" customHeight="1" thickBot="1" x14ac:dyDescent="0.25">
      <c r="A20" s="22"/>
      <c r="B20" s="172"/>
      <c r="C20" s="174"/>
      <c r="D20" s="174"/>
      <c r="E20" s="174"/>
      <c r="F20" s="174"/>
      <c r="G20" s="174"/>
      <c r="H20" s="186"/>
      <c r="I20" s="97" t="s">
        <v>4</v>
      </c>
      <c r="J20" s="98" t="s">
        <v>5</v>
      </c>
      <c r="K20" s="98" t="s">
        <v>6</v>
      </c>
      <c r="L20" s="29" t="s">
        <v>7</v>
      </c>
      <c r="M20" s="28" t="s">
        <v>12</v>
      </c>
      <c r="N20" s="98" t="s">
        <v>13</v>
      </c>
      <c r="O20" s="98" t="s">
        <v>10</v>
      </c>
      <c r="P20" s="29" t="s">
        <v>11</v>
      </c>
      <c r="Q20" s="65"/>
      <c r="R20" s="65" t="s">
        <v>25</v>
      </c>
      <c r="S20" s="66" t="s">
        <v>4</v>
      </c>
      <c r="T20" s="66" t="s">
        <v>5</v>
      </c>
      <c r="U20" s="66" t="s">
        <v>6</v>
      </c>
      <c r="V20" s="66" t="s">
        <v>7</v>
      </c>
      <c r="W20" s="67"/>
      <c r="X20" s="68" t="s">
        <v>12</v>
      </c>
      <c r="Y20" s="68" t="s">
        <v>13</v>
      </c>
      <c r="Z20" s="68" t="s">
        <v>10</v>
      </c>
      <c r="AA20" s="69" t="s">
        <v>11</v>
      </c>
      <c r="AB20" s="67"/>
      <c r="AC20" s="65"/>
      <c r="AD20" s="65" t="s">
        <v>13</v>
      </c>
      <c r="AE20" s="65" t="s">
        <v>20</v>
      </c>
      <c r="AF20" s="65" t="s">
        <v>21</v>
      </c>
      <c r="AG20" s="65" t="s">
        <v>28</v>
      </c>
      <c r="AH20" s="65" t="s">
        <v>23</v>
      </c>
      <c r="AI20" s="65"/>
      <c r="AJ20" s="65"/>
      <c r="AK20" s="65"/>
      <c r="AL20" s="65"/>
      <c r="AM20" s="65"/>
      <c r="AN20" s="65"/>
      <c r="AO20" s="65" t="s">
        <v>37</v>
      </c>
      <c r="AP20" s="65" t="s">
        <v>22</v>
      </c>
      <c r="AQ20" s="65" t="s">
        <v>30</v>
      </c>
      <c r="AR20" s="65" t="s">
        <v>24</v>
      </c>
      <c r="AS20" s="65"/>
      <c r="AT20" s="88" t="s">
        <v>37</v>
      </c>
      <c r="AU20" s="88" t="s">
        <v>22</v>
      </c>
      <c r="AV20" s="88" t="s">
        <v>30</v>
      </c>
      <c r="AW20" s="88" t="s">
        <v>24</v>
      </c>
      <c r="AX20" s="91"/>
      <c r="AY20" s="91"/>
      <c r="AZ20" s="91"/>
      <c r="BA20" s="91"/>
      <c r="BB20" s="91"/>
      <c r="BC20" s="91"/>
      <c r="BD20" s="91"/>
    </row>
    <row r="21" spans="1:56" ht="22.5" customHeight="1" x14ac:dyDescent="0.2">
      <c r="B21" s="109">
        <v>1</v>
      </c>
      <c r="C21" s="110"/>
      <c r="D21" s="124"/>
      <c r="E21" s="110"/>
      <c r="F21" s="110"/>
      <c r="G21" s="110"/>
      <c r="H21" s="111"/>
      <c r="I21" s="127"/>
      <c r="J21" s="128"/>
      <c r="K21" s="128"/>
      <c r="L21" s="129"/>
      <c r="M21" s="130"/>
      <c r="N21" s="131"/>
      <c r="O21" s="132"/>
      <c r="P21" s="133"/>
      <c r="R21" s="62">
        <f>IF(F21="DL",0,G21)</f>
        <v>0</v>
      </c>
      <c r="S21" s="62">
        <f>IF(F21="DL",0,I21)</f>
        <v>0</v>
      </c>
      <c r="T21" s="62">
        <f>IF(F21="DL",0,J21)</f>
        <v>0</v>
      </c>
      <c r="U21" s="62">
        <f>IF(F21="DL",0,K21)</f>
        <v>0</v>
      </c>
      <c r="V21" s="62">
        <f>IF($F$21="DL",0,L21)</f>
        <v>0</v>
      </c>
      <c r="X21" s="62">
        <f t="shared" ref="X21:AA25" si="0">IF($F21="DL",0,M21)</f>
        <v>0</v>
      </c>
      <c r="Y21" s="62">
        <f t="shared" si="0"/>
        <v>0</v>
      </c>
      <c r="Z21" s="62">
        <f t="shared" si="0"/>
        <v>0</v>
      </c>
      <c r="AA21" s="62">
        <f t="shared" si="0"/>
        <v>0</v>
      </c>
      <c r="AC21" s="62">
        <f>IF(F21="DL",0,1)</f>
        <v>1</v>
      </c>
      <c r="AD21" s="62">
        <f>J21+K21+L21</f>
        <v>0</v>
      </c>
      <c r="AE21" s="62">
        <f>$AC21*IF($C21="F",$O21,0)</f>
        <v>0</v>
      </c>
      <c r="AF21" s="62">
        <f>$AC21*IF($C21="C",$O21,0)</f>
        <v>0</v>
      </c>
      <c r="AG21" s="62">
        <f>$AC21*IF($C21="D",$O21,0)</f>
        <v>0</v>
      </c>
      <c r="AH21" s="62">
        <f>$AC21*IF($C21="S",$O21,0)</f>
        <v>0</v>
      </c>
      <c r="AO21" s="62" t="e">
        <f>AC21*IF(#REF!&lt;&gt;"",O21,0)</f>
        <v>#REF!</v>
      </c>
      <c r="AP21" s="62">
        <f>IF(F21="DI",O21,0)</f>
        <v>0</v>
      </c>
      <c r="AQ21" s="62">
        <f>IF(F21="DO",O21,0)</f>
        <v>0</v>
      </c>
      <c r="AR21" s="62">
        <f>IF(F21="DL",O21,0)</f>
        <v>0</v>
      </c>
      <c r="AT21" s="89"/>
      <c r="AU21" s="89">
        <f>IF(F21="DI",G21,0)</f>
        <v>0</v>
      </c>
      <c r="AV21" s="89">
        <f>IF(F21="DO",G21,0)</f>
        <v>0</v>
      </c>
      <c r="AW21" s="89">
        <f>IF(F21="DL",G21,0)</f>
        <v>0</v>
      </c>
      <c r="AX21" s="92" t="s">
        <v>79</v>
      </c>
      <c r="AY21" s="92">
        <v>101</v>
      </c>
      <c r="AZ21" s="92"/>
      <c r="BA21" s="92"/>
      <c r="BB21" s="92"/>
      <c r="BC21" s="92"/>
      <c r="BD21" s="92"/>
    </row>
    <row r="22" spans="1:56" ht="21.75" customHeight="1" x14ac:dyDescent="0.2">
      <c r="B22" s="112">
        <v>2</v>
      </c>
      <c r="C22" s="113"/>
      <c r="D22" s="125"/>
      <c r="E22" s="113"/>
      <c r="F22" s="110"/>
      <c r="G22" s="113"/>
      <c r="H22" s="114"/>
      <c r="I22" s="127"/>
      <c r="J22" s="128"/>
      <c r="K22" s="128"/>
      <c r="L22" s="129"/>
      <c r="M22" s="134"/>
      <c r="N22" s="135"/>
      <c r="O22" s="136"/>
      <c r="P22" s="133"/>
      <c r="R22" s="62">
        <f>IF(F22="DL",0,G22)</f>
        <v>0</v>
      </c>
      <c r="S22" s="62">
        <f>IF(F22="DL",0,I22)</f>
        <v>0</v>
      </c>
      <c r="T22" s="62">
        <f>IF(F22="DL",0,J22)</f>
        <v>0</v>
      </c>
      <c r="U22" s="62">
        <f>IF(F22="DL",0,K22)</f>
        <v>0</v>
      </c>
      <c r="V22" s="62">
        <f>IF(F22="DL",0,L22)</f>
        <v>0</v>
      </c>
      <c r="X22" s="62">
        <f t="shared" si="0"/>
        <v>0</v>
      </c>
      <c r="Y22" s="62">
        <f t="shared" si="0"/>
        <v>0</v>
      </c>
      <c r="Z22" s="62">
        <f t="shared" si="0"/>
        <v>0</v>
      </c>
      <c r="AA22" s="62">
        <f t="shared" si="0"/>
        <v>0</v>
      </c>
      <c r="AC22" s="62">
        <f>IF(F22="DL",0,1)</f>
        <v>1</v>
      </c>
      <c r="AD22" s="62">
        <f>J22+K22+L22</f>
        <v>0</v>
      </c>
      <c r="AE22" s="62">
        <f>$AC22*IF($C22="F",$O22,0)</f>
        <v>0</v>
      </c>
      <c r="AF22" s="62">
        <f>$AC22*IF($C22="C",$O22,0)</f>
        <v>0</v>
      </c>
      <c r="AG22" s="62">
        <f>$AC22*IF($C22="D",$O22,0)</f>
        <v>0</v>
      </c>
      <c r="AH22" s="62">
        <f>$AC22*IF($C22="S",$O22,0)</f>
        <v>0</v>
      </c>
      <c r="AO22" s="62" t="e">
        <f>AC22*IF(#REF!&lt;&gt;"",O22,0)</f>
        <v>#REF!</v>
      </c>
      <c r="AP22" s="62">
        <f>IF(F22="DI",O22,0)</f>
        <v>0</v>
      </c>
      <c r="AQ22" s="62">
        <f>IF(F22="DO",O22,0)</f>
        <v>0</v>
      </c>
      <c r="AR22" s="62">
        <f>IF(F22="DL",O22,0)</f>
        <v>0</v>
      </c>
      <c r="AT22" s="89"/>
      <c r="AU22" s="89">
        <f>IF(F22="DI",G22,0)</f>
        <v>0</v>
      </c>
      <c r="AV22" s="89">
        <f>IF(F22="DO",G22,0)</f>
        <v>0</v>
      </c>
      <c r="AW22" s="89">
        <f>IF(F22="DL",G22,0)</f>
        <v>0</v>
      </c>
      <c r="AX22" s="92" t="s">
        <v>79</v>
      </c>
      <c r="AY22" s="92">
        <v>102</v>
      </c>
      <c r="AZ22" s="92"/>
      <c r="BA22" s="92"/>
      <c r="BB22" s="92"/>
      <c r="BC22" s="92"/>
      <c r="BD22" s="92"/>
    </row>
    <row r="23" spans="1:56" ht="24" customHeight="1" x14ac:dyDescent="0.2">
      <c r="A23" s="23"/>
      <c r="B23" s="112">
        <v>3</v>
      </c>
      <c r="C23" s="113"/>
      <c r="D23" s="125"/>
      <c r="E23" s="113"/>
      <c r="F23" s="110"/>
      <c r="G23" s="113"/>
      <c r="H23" s="114"/>
      <c r="I23" s="127"/>
      <c r="J23" s="128"/>
      <c r="K23" s="128"/>
      <c r="L23" s="129"/>
      <c r="M23" s="134"/>
      <c r="N23" s="135"/>
      <c r="O23" s="136"/>
      <c r="P23" s="133"/>
      <c r="Q23" s="23"/>
      <c r="R23" s="90">
        <f>IF(F23="DL",0,G23)</f>
        <v>0</v>
      </c>
      <c r="S23" s="90">
        <f>IF(F23="DL",0,I23)</f>
        <v>0</v>
      </c>
      <c r="T23" s="90">
        <f>IF(F23="DL",0,J23)</f>
        <v>0</v>
      </c>
      <c r="U23" s="90">
        <f>IF(F23="DL",0,K23)</f>
        <v>0</v>
      </c>
      <c r="V23" s="90">
        <f>IF(F23="DL",0,L23)</f>
        <v>0</v>
      </c>
      <c r="W23" s="90"/>
      <c r="X23" s="90">
        <f t="shared" si="0"/>
        <v>0</v>
      </c>
      <c r="Y23" s="90">
        <f t="shared" si="0"/>
        <v>0</v>
      </c>
      <c r="Z23" s="90">
        <f t="shared" si="0"/>
        <v>0</v>
      </c>
      <c r="AA23" s="90">
        <f t="shared" si="0"/>
        <v>0</v>
      </c>
      <c r="AB23" s="90"/>
      <c r="AC23" s="90">
        <f>IF(F23="DL",0,1)</f>
        <v>1</v>
      </c>
      <c r="AD23" s="90">
        <f>J23+K23+L23</f>
        <v>0</v>
      </c>
      <c r="AE23" s="90">
        <f>$AC23*IF($C23="F",$O23,0)</f>
        <v>0</v>
      </c>
      <c r="AF23" s="90">
        <f>$AC23*IF($C23="C",$O23,0)</f>
        <v>0</v>
      </c>
      <c r="AG23" s="90">
        <f>$AC23*IF($C23="D",$O23,0)</f>
        <v>0</v>
      </c>
      <c r="AH23" s="90">
        <f>$AC23*IF($C23="S",$O23,0)</f>
        <v>0</v>
      </c>
      <c r="AI23" s="90"/>
      <c r="AJ23" s="90"/>
      <c r="AK23" s="90"/>
      <c r="AL23" s="90"/>
      <c r="AM23" s="90"/>
      <c r="AN23" s="90"/>
      <c r="AO23" s="90" t="e">
        <f>AC23*IF(#REF!&lt;&gt;"",O23,0)</f>
        <v>#REF!</v>
      </c>
      <c r="AP23" s="90">
        <f>IF(F23="DI",O23,0)</f>
        <v>0</v>
      </c>
      <c r="AQ23" s="90">
        <f>IF(F23="DO",O23,0)</f>
        <v>0</v>
      </c>
      <c r="AR23" s="90">
        <f>IF(F23="DL",O23,0)</f>
        <v>0</v>
      </c>
      <c r="AS23" s="90"/>
      <c r="AT23" s="90"/>
      <c r="AU23" s="90">
        <f>IF(F23="DI",G23,0)</f>
        <v>0</v>
      </c>
      <c r="AV23" s="90">
        <f>IF(F23="DO",G23,0)</f>
        <v>0</v>
      </c>
      <c r="AW23" s="90">
        <f>IF(F23="DL",G23,0)</f>
        <v>0</v>
      </c>
      <c r="AX23" s="92" t="s">
        <v>79</v>
      </c>
      <c r="AY23" s="92">
        <v>103</v>
      </c>
      <c r="AZ23" s="92"/>
      <c r="BA23" s="92"/>
      <c r="BB23" s="92"/>
      <c r="BC23" s="92"/>
      <c r="BD23" s="92"/>
    </row>
    <row r="24" spans="1:56" ht="15" customHeight="1" x14ac:dyDescent="0.2">
      <c r="A24" s="23"/>
      <c r="B24" s="112">
        <v>4</v>
      </c>
      <c r="C24" s="113"/>
      <c r="D24" s="125"/>
      <c r="E24" s="113"/>
      <c r="F24" s="110"/>
      <c r="G24" s="113"/>
      <c r="H24" s="114"/>
      <c r="I24" s="127"/>
      <c r="J24" s="128"/>
      <c r="K24" s="128"/>
      <c r="L24" s="129"/>
      <c r="M24" s="134"/>
      <c r="N24" s="135"/>
      <c r="O24" s="136"/>
      <c r="P24" s="133"/>
      <c r="Q24" s="23"/>
      <c r="R24" s="90">
        <f>IF(F24="DL",0,G24)</f>
        <v>0</v>
      </c>
      <c r="S24" s="90">
        <f>IF(F24="DL",0,I24)</f>
        <v>0</v>
      </c>
      <c r="T24" s="90">
        <f>IF(F24="DL",0,J24)</f>
        <v>0</v>
      </c>
      <c r="U24" s="90">
        <f>IF(F24="DL",0,K24)</f>
        <v>0</v>
      </c>
      <c r="V24" s="90">
        <f>IF(F24="DL",0,L24)</f>
        <v>0</v>
      </c>
      <c r="W24" s="90"/>
      <c r="X24" s="90">
        <f t="shared" si="0"/>
        <v>0</v>
      </c>
      <c r="Y24" s="90">
        <f t="shared" si="0"/>
        <v>0</v>
      </c>
      <c r="Z24" s="90">
        <f t="shared" si="0"/>
        <v>0</v>
      </c>
      <c r="AA24" s="90">
        <f t="shared" si="0"/>
        <v>0</v>
      </c>
      <c r="AB24" s="90"/>
      <c r="AC24" s="90">
        <f>IF(F24="DL",0,1)</f>
        <v>1</v>
      </c>
      <c r="AD24" s="90">
        <f>J24+K24+L24</f>
        <v>0</v>
      </c>
      <c r="AE24" s="90">
        <f>$AC24*IF($C24="F",$O24,0)</f>
        <v>0</v>
      </c>
      <c r="AF24" s="90">
        <f>$AC24*IF($C24="C",$O24,0)</f>
        <v>0</v>
      </c>
      <c r="AG24" s="90">
        <f>$AC24*IF($C24="D",$O24,0)</f>
        <v>0</v>
      </c>
      <c r="AH24" s="90">
        <f>$AC24*IF($C24="S",$O24,0)</f>
        <v>0</v>
      </c>
      <c r="AI24" s="90"/>
      <c r="AJ24" s="90"/>
      <c r="AK24" s="90"/>
      <c r="AL24" s="90"/>
      <c r="AM24" s="90"/>
      <c r="AN24" s="90"/>
      <c r="AO24" s="90" t="e">
        <f>AC24*IF(#REF!&lt;&gt;"",O24,0)</f>
        <v>#REF!</v>
      </c>
      <c r="AP24" s="90">
        <f>IF(F24="DI",O24,0)</f>
        <v>0</v>
      </c>
      <c r="AQ24" s="90">
        <f>IF(F24="DO",O24,0)</f>
        <v>0</v>
      </c>
      <c r="AR24" s="90">
        <f>IF(F24="DL",O24,0)</f>
        <v>0</v>
      </c>
      <c r="AS24" s="90"/>
      <c r="AT24" s="90"/>
      <c r="AU24" s="90">
        <f>IF(F24="DI",G24,0)</f>
        <v>0</v>
      </c>
      <c r="AV24" s="90">
        <f>IF(F24="DO",G24,0)</f>
        <v>0</v>
      </c>
      <c r="AW24" s="90">
        <f>IF(F24="DL",G24,0)</f>
        <v>0</v>
      </c>
      <c r="AX24" s="92" t="s">
        <v>79</v>
      </c>
      <c r="AY24" s="92">
        <v>104</v>
      </c>
      <c r="AZ24" s="92"/>
      <c r="BA24" s="92"/>
      <c r="BB24" s="92"/>
      <c r="BC24" s="92"/>
      <c r="BD24" s="92"/>
    </row>
    <row r="25" spans="1:56" ht="15" customHeight="1" thickBot="1" x14ac:dyDescent="0.25">
      <c r="A25" s="23"/>
      <c r="B25" s="115">
        <v>5</v>
      </c>
      <c r="C25" s="113"/>
      <c r="D25" s="126"/>
      <c r="E25" s="116"/>
      <c r="F25" s="113"/>
      <c r="G25" s="116"/>
      <c r="H25" s="117"/>
      <c r="I25" s="127"/>
      <c r="J25" s="128"/>
      <c r="K25" s="128"/>
      <c r="L25" s="129"/>
      <c r="M25" s="134"/>
      <c r="N25" s="135"/>
      <c r="O25" s="136"/>
      <c r="P25" s="133"/>
      <c r="Q25" s="23"/>
      <c r="R25" s="90">
        <f>IF(F25="DL",0,G25)</f>
        <v>0</v>
      </c>
      <c r="S25" s="90">
        <f>IF(F25="DL",0,I25)</f>
        <v>0</v>
      </c>
      <c r="T25" s="90">
        <f>IF(F25="DL",0,J25)</f>
        <v>0</v>
      </c>
      <c r="U25" s="90">
        <f>IF(F25="DL",0,K25)</f>
        <v>0</v>
      </c>
      <c r="V25" s="90">
        <f>IF(F25="DL",0,L25)</f>
        <v>0</v>
      </c>
      <c r="W25" s="90"/>
      <c r="X25" s="90">
        <f t="shared" si="0"/>
        <v>0</v>
      </c>
      <c r="Y25" s="90">
        <f t="shared" si="0"/>
        <v>0</v>
      </c>
      <c r="Z25" s="90">
        <f t="shared" si="0"/>
        <v>0</v>
      </c>
      <c r="AA25" s="90">
        <f t="shared" si="0"/>
        <v>0</v>
      </c>
      <c r="AB25" s="90"/>
      <c r="AC25" s="90">
        <f>IF(F25="DL",0,1)</f>
        <v>1</v>
      </c>
      <c r="AD25" s="90">
        <f>J25+K25+L25</f>
        <v>0</v>
      </c>
      <c r="AE25" s="90">
        <f>$AC25*IF($C25="F",$O25,0)</f>
        <v>0</v>
      </c>
      <c r="AF25" s="90">
        <f>$AC25*IF($C25="C",$O25,0)</f>
        <v>0</v>
      </c>
      <c r="AG25" s="90">
        <f>$AC25*IF($C25="D",$O25,0)</f>
        <v>0</v>
      </c>
      <c r="AH25" s="90">
        <f>$AC25*IF($C25="S",$O25,0)</f>
        <v>0</v>
      </c>
      <c r="AI25" s="90"/>
      <c r="AJ25" s="90"/>
      <c r="AK25" s="90"/>
      <c r="AL25" s="90"/>
      <c r="AM25" s="90"/>
      <c r="AN25" s="90"/>
      <c r="AO25" s="90" t="e">
        <f>AC25*IF(#REF!&lt;&gt;"",O25,0)</f>
        <v>#REF!</v>
      </c>
      <c r="AP25" s="90">
        <f>IF(F25="DI",O25,0)</f>
        <v>0</v>
      </c>
      <c r="AQ25" s="90">
        <f>IF(F25="DO",O25,0)</f>
        <v>0</v>
      </c>
      <c r="AR25" s="90">
        <f>IF(F25="DL",O25,0)</f>
        <v>0</v>
      </c>
      <c r="AS25" s="90"/>
      <c r="AT25" s="90"/>
      <c r="AU25" s="90">
        <f>IF(F25="DI",G25,0)</f>
        <v>0</v>
      </c>
      <c r="AV25" s="90">
        <f>IF(F25="DO",G25,0)</f>
        <v>0</v>
      </c>
      <c r="AW25" s="90">
        <f>IF(F25="DL",G25,0)</f>
        <v>0</v>
      </c>
      <c r="AX25" s="92" t="s">
        <v>79</v>
      </c>
      <c r="AY25" s="92">
        <v>105</v>
      </c>
      <c r="AZ25" s="92"/>
      <c r="BA25" s="92"/>
      <c r="BB25" s="92"/>
      <c r="BC25" s="92"/>
      <c r="BD25" s="92"/>
    </row>
    <row r="26" spans="1:56" ht="15" customHeight="1" thickBot="1" x14ac:dyDescent="0.25">
      <c r="B26" s="176" t="s">
        <v>75</v>
      </c>
      <c r="C26" s="177"/>
      <c r="D26" s="177"/>
      <c r="E26" s="177"/>
      <c r="F26" s="178"/>
      <c r="G26" s="182">
        <f>SUM(R21:R25)</f>
        <v>0</v>
      </c>
      <c r="H26" s="163"/>
      <c r="I26" s="137">
        <f>SUM(S21:S25)</f>
        <v>0</v>
      </c>
      <c r="J26" s="137">
        <f>SUM(T21:T25)</f>
        <v>0</v>
      </c>
      <c r="K26" s="137">
        <f>SUM(U21:U25)</f>
        <v>0</v>
      </c>
      <c r="L26" s="138">
        <f>SUM(V21:V25)</f>
        <v>0</v>
      </c>
      <c r="M26" s="139">
        <f>X26</f>
        <v>0</v>
      </c>
      <c r="N26" s="140">
        <f>Y26</f>
        <v>0</v>
      </c>
      <c r="O26" s="140">
        <f>Z26</f>
        <v>0</v>
      </c>
      <c r="P26" s="141">
        <f>AA26</f>
        <v>0</v>
      </c>
      <c r="R26" s="70">
        <f>SUM(R21:R25)</f>
        <v>0</v>
      </c>
      <c r="S26" s="70">
        <f>SUM(S21:S25)</f>
        <v>0</v>
      </c>
      <c r="T26" s="70">
        <f>SUM(T21:T25)</f>
        <v>0</v>
      </c>
      <c r="U26" s="70">
        <f>SUM(U21:U25)</f>
        <v>0</v>
      </c>
      <c r="V26" s="70">
        <f>SUM(V21:V25)</f>
        <v>0</v>
      </c>
      <c r="W26" s="70"/>
      <c r="X26" s="70">
        <f>SUM(X21:X25)</f>
        <v>0</v>
      </c>
      <c r="Y26" s="70">
        <f>SUM(Y21:Y25)</f>
        <v>0</v>
      </c>
      <c r="Z26" s="70">
        <f>SUM(Z21:Z25)</f>
        <v>0</v>
      </c>
      <c r="AA26" s="70">
        <f>SUM(AA21:AA25)</f>
        <v>0</v>
      </c>
      <c r="AB26" s="70"/>
      <c r="AC26" s="70">
        <f t="shared" ref="AC26:AH26" si="1">SUM(AC21:AC25)</f>
        <v>5</v>
      </c>
      <c r="AD26" s="70">
        <f t="shared" si="1"/>
        <v>0</v>
      </c>
      <c r="AE26" s="70">
        <f t="shared" si="1"/>
        <v>0</v>
      </c>
      <c r="AF26" s="70">
        <f t="shared" si="1"/>
        <v>0</v>
      </c>
      <c r="AG26" s="70">
        <f t="shared" si="1"/>
        <v>0</v>
      </c>
      <c r="AH26" s="70">
        <f t="shared" si="1"/>
        <v>0</v>
      </c>
      <c r="AI26" s="70"/>
      <c r="AJ26" s="70"/>
      <c r="AK26" s="70"/>
      <c r="AL26" s="70"/>
      <c r="AM26" s="70"/>
      <c r="AN26" s="70"/>
      <c r="AO26" s="70" t="e">
        <f>SUM(AO21:AO25)</f>
        <v>#REF!</v>
      </c>
      <c r="AP26" s="70">
        <f>SUM(AP21:AP25)</f>
        <v>0</v>
      </c>
      <c r="AQ26" s="70">
        <f>SUM(AQ21:AQ25)</f>
        <v>0</v>
      </c>
      <c r="AR26" s="70">
        <f>SUM(AR21:AR25)</f>
        <v>0</v>
      </c>
      <c r="AT26" s="89"/>
      <c r="AU26" s="86">
        <f>SUM(AU21:AU25)</f>
        <v>0</v>
      </c>
      <c r="AV26" s="86">
        <f>SUM(AV21:AV25)</f>
        <v>0</v>
      </c>
      <c r="AW26" s="86">
        <f>SUM(AW21:AW25)</f>
        <v>0</v>
      </c>
      <c r="AX26" s="92"/>
      <c r="AY26" s="92"/>
      <c r="AZ26" s="92"/>
      <c r="BA26" s="92"/>
      <c r="BB26" s="92"/>
      <c r="BC26" s="92"/>
      <c r="BD26" s="92"/>
    </row>
    <row r="27" spans="1:56" ht="15" customHeight="1" thickBot="1" x14ac:dyDescent="0.25">
      <c r="B27" s="179"/>
      <c r="C27" s="180"/>
      <c r="D27" s="180"/>
      <c r="E27" s="180"/>
      <c r="F27" s="181"/>
      <c r="G27" s="183"/>
      <c r="H27" s="164"/>
      <c r="I27" s="179">
        <f>SUM(I26:L26)</f>
        <v>0</v>
      </c>
      <c r="J27" s="180"/>
      <c r="K27" s="180"/>
      <c r="L27" s="181"/>
      <c r="M27" s="142"/>
      <c r="N27" s="142"/>
      <c r="O27" s="179">
        <f>SUM(O26:P26)</f>
        <v>0</v>
      </c>
      <c r="P27" s="181"/>
      <c r="T27" s="70">
        <f>I27</f>
        <v>0</v>
      </c>
      <c r="AC27" s="62">
        <f>IF(F27="DL",0,1)</f>
        <v>1</v>
      </c>
      <c r="AT27" s="89"/>
      <c r="AU27" s="89"/>
      <c r="AV27" s="89"/>
      <c r="AW27" s="89"/>
      <c r="AX27" s="92"/>
      <c r="AY27" s="92"/>
      <c r="AZ27" s="92"/>
      <c r="BA27" s="92"/>
      <c r="BB27" s="92"/>
      <c r="BC27" s="92"/>
      <c r="BD27" s="92"/>
    </row>
    <row r="28" spans="1:56" ht="15" customHeight="1" x14ac:dyDescent="0.2">
      <c r="B28" s="118"/>
      <c r="C28" s="118"/>
      <c r="D28" s="118"/>
      <c r="E28" s="118"/>
      <c r="F28" s="118"/>
      <c r="G28" s="100"/>
      <c r="H28" s="73"/>
      <c r="I28" s="100"/>
      <c r="J28" s="100"/>
      <c r="K28" s="100"/>
      <c r="L28" s="100"/>
      <c r="M28" s="8"/>
      <c r="N28" s="8"/>
      <c r="O28" s="100"/>
      <c r="P28" s="100"/>
      <c r="T28" s="70"/>
      <c r="AT28" s="89"/>
      <c r="AU28" s="89"/>
      <c r="AV28" s="89"/>
      <c r="AW28" s="89"/>
      <c r="AX28" s="92"/>
      <c r="AY28" s="92"/>
      <c r="AZ28" s="92"/>
      <c r="BA28" s="92"/>
      <c r="BB28" s="92"/>
      <c r="BC28" s="92"/>
      <c r="BD28" s="92"/>
    </row>
    <row r="29" spans="1:56" ht="15" customHeight="1" x14ac:dyDescent="0.2">
      <c r="B29" s="118"/>
      <c r="C29" s="118"/>
      <c r="D29" s="118"/>
      <c r="E29" s="118"/>
      <c r="F29" s="118"/>
      <c r="G29" s="100"/>
      <c r="H29" s="73"/>
      <c r="I29" s="100"/>
      <c r="J29" s="100"/>
      <c r="K29" s="100"/>
      <c r="L29" s="100"/>
      <c r="M29" s="8"/>
      <c r="N29" s="8"/>
      <c r="O29" s="100"/>
      <c r="P29" s="100"/>
      <c r="T29" s="70"/>
      <c r="AT29" s="89"/>
      <c r="AU29" s="89"/>
      <c r="AV29" s="89"/>
      <c r="AW29" s="89"/>
      <c r="AX29" s="92"/>
      <c r="AY29" s="92"/>
      <c r="AZ29" s="92"/>
      <c r="BA29" s="92"/>
      <c r="BB29" s="92"/>
      <c r="BC29" s="92"/>
      <c r="BD29" s="92"/>
    </row>
    <row r="30" spans="1:56" ht="15" customHeight="1" x14ac:dyDescent="0.2">
      <c r="B30" s="118"/>
      <c r="C30" s="118"/>
      <c r="D30" s="118"/>
      <c r="E30" s="118"/>
      <c r="F30" s="118"/>
      <c r="G30" s="100"/>
      <c r="H30" s="73"/>
      <c r="I30" s="100"/>
      <c r="J30" s="100"/>
      <c r="K30" s="100"/>
      <c r="L30" s="100"/>
      <c r="M30" s="8"/>
      <c r="N30" s="8"/>
      <c r="O30" s="100"/>
      <c r="P30" s="100"/>
      <c r="T30" s="70"/>
      <c r="AT30" s="89"/>
      <c r="AU30" s="89"/>
      <c r="AV30" s="89"/>
      <c r="AW30" s="89"/>
      <c r="AX30" s="92"/>
      <c r="AY30" s="92"/>
      <c r="AZ30" s="92"/>
      <c r="BA30" s="92"/>
      <c r="BB30" s="92"/>
      <c r="BC30" s="92"/>
      <c r="BD30" s="92"/>
    </row>
    <row r="31" spans="1:56" ht="15" customHeight="1" x14ac:dyDescent="0.2">
      <c r="B31" s="118"/>
      <c r="C31" s="118"/>
      <c r="D31" s="118"/>
      <c r="E31" s="118"/>
      <c r="F31" s="118"/>
      <c r="G31" s="100"/>
      <c r="H31" s="73"/>
      <c r="I31" s="100"/>
      <c r="J31" s="100"/>
      <c r="K31" s="100"/>
      <c r="L31" s="100"/>
      <c r="M31" s="8"/>
      <c r="N31" s="8"/>
      <c r="O31" s="100"/>
      <c r="P31" s="100"/>
      <c r="T31" s="70"/>
      <c r="AT31" s="89"/>
      <c r="AU31" s="89"/>
      <c r="AV31" s="89"/>
      <c r="AW31" s="89"/>
      <c r="AX31" s="92"/>
      <c r="AY31" s="92"/>
      <c r="AZ31" s="92"/>
      <c r="BA31" s="92"/>
      <c r="BB31" s="92"/>
      <c r="BC31" s="92"/>
      <c r="BD31" s="92"/>
    </row>
    <row r="32" spans="1:56" ht="15" customHeight="1" x14ac:dyDescent="0.2">
      <c r="B32" s="118"/>
      <c r="C32" s="118"/>
      <c r="D32" s="118"/>
      <c r="E32" s="118"/>
      <c r="F32" s="118"/>
      <c r="G32" s="100"/>
      <c r="H32" s="73"/>
      <c r="I32" s="100"/>
      <c r="J32" s="100"/>
      <c r="K32" s="100"/>
      <c r="L32" s="100"/>
      <c r="M32" s="8"/>
      <c r="N32" s="8"/>
      <c r="O32" s="100"/>
      <c r="P32" s="100"/>
      <c r="T32" s="70"/>
      <c r="AT32" s="89"/>
      <c r="AU32" s="89"/>
      <c r="AV32" s="89"/>
      <c r="AW32" s="89"/>
      <c r="AX32" s="92"/>
      <c r="AY32" s="92"/>
      <c r="AZ32" s="92"/>
      <c r="BA32" s="92"/>
      <c r="BB32" s="92"/>
      <c r="BC32" s="92"/>
      <c r="BD32" s="92"/>
    </row>
    <row r="33" spans="2:56" ht="12" customHeight="1" x14ac:dyDescent="0.2">
      <c r="AX33" s="92"/>
      <c r="AY33" s="92"/>
      <c r="AZ33" s="92"/>
      <c r="BA33" s="92"/>
      <c r="BB33" s="92"/>
      <c r="BC33" s="92"/>
      <c r="BD33" s="92"/>
    </row>
    <row r="34" spans="2:56" ht="12" customHeight="1" thickBot="1" x14ac:dyDescent="0.25">
      <c r="H34" s="13" t="s">
        <v>9</v>
      </c>
      <c r="I34" s="12" t="s">
        <v>38</v>
      </c>
      <c r="J34" s="12"/>
      <c r="K34" s="12"/>
      <c r="L34" s="12"/>
      <c r="M34" s="12"/>
      <c r="N34" s="12"/>
      <c r="AX34" s="92"/>
      <c r="AY34" s="92"/>
      <c r="AZ34" s="92"/>
      <c r="BA34" s="92"/>
      <c r="BB34" s="92"/>
      <c r="BC34" s="92"/>
      <c r="BD34" s="92"/>
    </row>
    <row r="35" spans="2:56" ht="12" customHeight="1" x14ac:dyDescent="0.2">
      <c r="B35" s="171" t="s">
        <v>0</v>
      </c>
      <c r="C35" s="173" t="s">
        <v>30</v>
      </c>
      <c r="D35" s="173" t="s">
        <v>31</v>
      </c>
      <c r="E35" s="173" t="s">
        <v>3</v>
      </c>
      <c r="H35" s="13" t="s">
        <v>4</v>
      </c>
      <c r="I35" s="12" t="s">
        <v>39</v>
      </c>
      <c r="J35" s="12"/>
      <c r="K35" s="12"/>
      <c r="L35" s="12"/>
      <c r="M35" s="12"/>
      <c r="N35" s="12"/>
      <c r="AX35" s="92"/>
      <c r="AY35" s="92"/>
      <c r="AZ35" s="92"/>
      <c r="BA35" s="92"/>
      <c r="BB35" s="92"/>
      <c r="BC35" s="92"/>
      <c r="BD35" s="92"/>
    </row>
    <row r="36" spans="2:56" ht="12" customHeight="1" thickBot="1" x14ac:dyDescent="0.25">
      <c r="B36" s="172"/>
      <c r="C36" s="174"/>
      <c r="D36" s="174"/>
      <c r="E36" s="174"/>
      <c r="H36" s="13" t="s">
        <v>5</v>
      </c>
      <c r="I36" s="12" t="s">
        <v>40</v>
      </c>
      <c r="J36" s="12"/>
      <c r="K36" s="12"/>
      <c r="L36" s="12"/>
      <c r="M36" s="12"/>
      <c r="N36" s="12"/>
      <c r="AX36" s="92"/>
      <c r="AY36" s="92"/>
      <c r="AZ36" s="92"/>
      <c r="BA36" s="92"/>
      <c r="BB36" s="92"/>
      <c r="BC36" s="92"/>
      <c r="BD36" s="92"/>
    </row>
    <row r="37" spans="2:56" ht="12" customHeight="1" x14ac:dyDescent="0.2">
      <c r="B37" s="9">
        <v>1</v>
      </c>
      <c r="C37" s="166" t="s">
        <v>32</v>
      </c>
      <c r="D37" s="14"/>
      <c r="E37" s="15"/>
      <c r="H37" s="13" t="s">
        <v>6</v>
      </c>
      <c r="I37" s="12" t="s">
        <v>41</v>
      </c>
      <c r="J37" s="12"/>
      <c r="K37" s="12"/>
      <c r="L37" s="12"/>
      <c r="M37" s="12"/>
      <c r="N37" s="12"/>
      <c r="AX37" s="92"/>
      <c r="AY37" s="92"/>
      <c r="AZ37" s="92"/>
      <c r="BA37" s="92"/>
      <c r="BB37" s="92"/>
      <c r="BC37" s="92"/>
      <c r="BD37" s="92"/>
    </row>
    <row r="38" spans="2:56" ht="12" customHeight="1" thickBot="1" x14ac:dyDescent="0.25">
      <c r="B38" s="10">
        <v>2</v>
      </c>
      <c r="C38" s="167"/>
      <c r="D38" s="16"/>
      <c r="E38" s="17"/>
      <c r="H38" s="13" t="s">
        <v>7</v>
      </c>
      <c r="I38" s="12" t="s">
        <v>42</v>
      </c>
      <c r="J38" s="12"/>
      <c r="K38" s="12"/>
      <c r="L38" s="12"/>
      <c r="M38" s="12"/>
      <c r="N38" s="12"/>
    </row>
    <row r="39" spans="2:56" ht="12" customHeight="1" x14ac:dyDescent="0.2">
      <c r="B39" s="9">
        <v>3</v>
      </c>
      <c r="C39" s="166" t="s">
        <v>33</v>
      </c>
      <c r="D39" s="14"/>
      <c r="E39" s="15"/>
      <c r="H39" s="13" t="s">
        <v>12</v>
      </c>
      <c r="I39" s="12" t="s">
        <v>43</v>
      </c>
      <c r="J39" s="12"/>
      <c r="K39" s="12"/>
      <c r="L39" s="12"/>
      <c r="M39" s="12"/>
      <c r="N39" s="12"/>
    </row>
    <row r="40" spans="2:56" ht="12" customHeight="1" thickBot="1" x14ac:dyDescent="0.25">
      <c r="B40" s="10">
        <v>4</v>
      </c>
      <c r="C40" s="167"/>
      <c r="D40" s="16"/>
      <c r="E40" s="17"/>
      <c r="H40" s="13" t="s">
        <v>13</v>
      </c>
      <c r="I40" s="12" t="s">
        <v>44</v>
      </c>
      <c r="J40" s="12"/>
      <c r="K40" s="12"/>
      <c r="L40" s="12"/>
      <c r="M40" s="12"/>
      <c r="N40" s="12"/>
    </row>
    <row r="41" spans="2:56" ht="12" customHeight="1" x14ac:dyDescent="0.2">
      <c r="B41" s="9">
        <v>5</v>
      </c>
      <c r="C41" s="166" t="s">
        <v>34</v>
      </c>
      <c r="D41" s="14"/>
      <c r="E41" s="15"/>
      <c r="H41" s="13" t="s">
        <v>10</v>
      </c>
      <c r="I41" s="12" t="s">
        <v>45</v>
      </c>
      <c r="J41" s="12"/>
      <c r="K41" s="12"/>
      <c r="L41" s="12"/>
      <c r="M41" s="12"/>
      <c r="N41" s="12"/>
    </row>
    <row r="42" spans="2:56" ht="12" customHeight="1" thickBot="1" x14ac:dyDescent="0.25">
      <c r="B42" s="10">
        <v>6</v>
      </c>
      <c r="C42" s="167"/>
      <c r="D42" s="16"/>
      <c r="E42" s="17"/>
      <c r="H42" s="13" t="s">
        <v>11</v>
      </c>
      <c r="I42" s="12" t="s">
        <v>46</v>
      </c>
      <c r="J42" s="12"/>
      <c r="K42" s="12"/>
      <c r="L42" s="12"/>
      <c r="M42" s="12"/>
      <c r="N42" s="12"/>
    </row>
    <row r="43" spans="2:56" ht="12" customHeight="1" x14ac:dyDescent="0.2">
      <c r="B43" s="9">
        <v>7</v>
      </c>
      <c r="C43" s="166" t="s">
        <v>35</v>
      </c>
      <c r="D43" s="14"/>
      <c r="E43" s="74"/>
      <c r="H43" s="13" t="s">
        <v>37</v>
      </c>
      <c r="I43" s="12" t="s">
        <v>47</v>
      </c>
      <c r="J43" s="12"/>
      <c r="K43" s="12"/>
      <c r="L43" s="12"/>
      <c r="M43" s="12"/>
      <c r="N43" s="12"/>
    </row>
    <row r="44" spans="2:56" ht="12" customHeight="1" thickBot="1" x14ac:dyDescent="0.25">
      <c r="B44" s="10">
        <v>8</v>
      </c>
      <c r="C44" s="167"/>
      <c r="D44" s="16"/>
      <c r="E44" s="75"/>
      <c r="H44" s="7"/>
      <c r="J44" s="12"/>
      <c r="K44" s="12"/>
      <c r="L44" s="12"/>
      <c r="M44" s="12"/>
      <c r="N44" s="12"/>
    </row>
    <row r="45" spans="2:56" ht="12" customHeight="1" x14ac:dyDescent="0.2">
      <c r="B45" s="9">
        <v>9</v>
      </c>
      <c r="C45" s="166" t="s">
        <v>36</v>
      </c>
      <c r="D45" s="14"/>
      <c r="E45" s="15"/>
      <c r="H45" s="13" t="s">
        <v>14</v>
      </c>
      <c r="I45" s="12" t="s">
        <v>48</v>
      </c>
      <c r="J45" s="12"/>
      <c r="K45" s="12"/>
      <c r="L45" s="12"/>
      <c r="M45" s="12"/>
      <c r="N45" s="12"/>
    </row>
    <row r="46" spans="2:56" ht="12" customHeight="1" thickBot="1" x14ac:dyDescent="0.25">
      <c r="B46" s="10">
        <v>10</v>
      </c>
      <c r="C46" s="167"/>
      <c r="D46" s="16"/>
      <c r="E46" s="17"/>
      <c r="H46" s="13" t="s">
        <v>29</v>
      </c>
      <c r="I46" s="12" t="s">
        <v>49</v>
      </c>
      <c r="J46" s="12"/>
      <c r="K46" s="12"/>
      <c r="L46" s="12"/>
      <c r="M46" s="12"/>
      <c r="N46" s="12"/>
    </row>
    <row r="47" spans="2:56" ht="12" customHeight="1" x14ac:dyDescent="0.2">
      <c r="B47" s="9">
        <v>11</v>
      </c>
      <c r="C47" s="166" t="s">
        <v>55</v>
      </c>
      <c r="D47" s="14"/>
      <c r="E47" s="15"/>
      <c r="H47" s="13" t="s">
        <v>5</v>
      </c>
      <c r="I47" s="12" t="s">
        <v>50</v>
      </c>
      <c r="J47" s="12"/>
      <c r="K47" s="12"/>
      <c r="L47" s="12"/>
      <c r="M47" s="12"/>
      <c r="N47" s="12"/>
    </row>
    <row r="48" spans="2:56" ht="12" customHeight="1" thickBot="1" x14ac:dyDescent="0.25">
      <c r="B48" s="10">
        <v>12</v>
      </c>
      <c r="C48" s="167"/>
      <c r="D48" s="16"/>
      <c r="E48" s="17"/>
      <c r="H48" s="13" t="s">
        <v>4</v>
      </c>
      <c r="I48" s="12" t="s">
        <v>51</v>
      </c>
      <c r="J48" s="12"/>
      <c r="K48" s="12"/>
      <c r="L48" s="12"/>
      <c r="M48" s="12"/>
      <c r="N48" s="12"/>
    </row>
    <row r="49" spans="2:16" ht="12" customHeight="1" x14ac:dyDescent="0.2">
      <c r="B49" s="9">
        <v>13</v>
      </c>
      <c r="C49" s="166" t="s">
        <v>56</v>
      </c>
      <c r="D49" s="14"/>
      <c r="E49" s="15"/>
      <c r="H49" s="7"/>
      <c r="I49" s="12"/>
      <c r="J49" s="12"/>
      <c r="K49" s="12"/>
      <c r="L49" s="12"/>
      <c r="M49" s="12"/>
      <c r="N49" s="12"/>
    </row>
    <row r="50" spans="2:16" ht="12" customHeight="1" thickBot="1" x14ac:dyDescent="0.25">
      <c r="B50" s="10">
        <v>14</v>
      </c>
      <c r="C50" s="167"/>
      <c r="D50" s="16"/>
      <c r="E50" s="17"/>
      <c r="H50" s="13" t="s">
        <v>22</v>
      </c>
      <c r="I50" s="12" t="s">
        <v>52</v>
      </c>
      <c r="J50" s="12"/>
      <c r="K50" s="12"/>
      <c r="L50" s="12"/>
      <c r="M50" s="12"/>
      <c r="N50" s="12"/>
    </row>
    <row r="51" spans="2:16" ht="12" customHeight="1" x14ac:dyDescent="0.2">
      <c r="B51" s="9">
        <v>15</v>
      </c>
      <c r="C51" s="166" t="s">
        <v>57</v>
      </c>
      <c r="D51" s="14"/>
      <c r="E51" s="15"/>
      <c r="H51" s="13" t="s">
        <v>30</v>
      </c>
      <c r="I51" s="12" t="s">
        <v>53</v>
      </c>
      <c r="J51" s="12"/>
      <c r="K51" s="12"/>
      <c r="L51" s="12"/>
      <c r="M51" s="12"/>
      <c r="N51" s="12"/>
    </row>
    <row r="52" spans="2:16" ht="12" thickBot="1" x14ac:dyDescent="0.25">
      <c r="B52" s="10">
        <v>16</v>
      </c>
      <c r="C52" s="167"/>
      <c r="D52" s="16"/>
      <c r="E52" s="17"/>
      <c r="H52" s="13" t="s">
        <v>24</v>
      </c>
      <c r="I52" s="12" t="s">
        <v>54</v>
      </c>
    </row>
    <row r="53" spans="2:16" x14ac:dyDescent="0.2">
      <c r="B53" s="9">
        <v>13</v>
      </c>
      <c r="C53" s="166" t="s">
        <v>58</v>
      </c>
      <c r="D53" s="14"/>
      <c r="E53" s="15"/>
    </row>
    <row r="54" spans="2:16" ht="12" thickBot="1" x14ac:dyDescent="0.25">
      <c r="B54" s="10">
        <v>14</v>
      </c>
      <c r="C54" s="167"/>
      <c r="D54" s="16"/>
      <c r="E54" s="17"/>
    </row>
    <row r="55" spans="2:16" x14ac:dyDescent="0.2">
      <c r="B55" s="8"/>
      <c r="C55" s="71"/>
      <c r="D55" s="72"/>
      <c r="E55" s="73"/>
    </row>
    <row r="56" spans="2:16" ht="14.25" x14ac:dyDescent="0.2">
      <c r="B56" s="8"/>
      <c r="C56" s="44" t="s">
        <v>93</v>
      </c>
      <c r="D56"/>
      <c r="E56"/>
      <c r="F56"/>
      <c r="G56" s="189"/>
      <c r="H56" s="189"/>
      <c r="I56" s="189"/>
      <c r="J56" s="189"/>
      <c r="K56" s="189"/>
      <c r="L56" s="189"/>
      <c r="M56" s="189"/>
      <c r="N56" s="189"/>
      <c r="O56" s="189"/>
    </row>
    <row r="57" spans="2:16" ht="15" x14ac:dyDescent="0.2">
      <c r="B57" s="8"/>
      <c r="C57"/>
      <c r="D57" s="44" t="s">
        <v>94</v>
      </c>
      <c r="E57" s="143"/>
      <c r="F57"/>
      <c r="G57"/>
      <c r="H57" s="44"/>
      <c r="I57"/>
      <c r="J57"/>
      <c r="K57"/>
    </row>
    <row r="59" spans="2:16" ht="14.25" x14ac:dyDescent="0.2">
      <c r="B59" s="84" t="str">
        <f>Pagina1!A45</f>
        <v xml:space="preserve">                    DIRECTOR CSUD,</v>
      </c>
      <c r="D59" s="122"/>
      <c r="E59" s="123">
        <f>Pagina1!F48</f>
        <v>0</v>
      </c>
      <c r="F59" s="122"/>
      <c r="G59" s="122"/>
      <c r="H59" s="122"/>
      <c r="I59" s="122"/>
      <c r="J59" s="165" t="str">
        <f>Pagina1!I45</f>
        <v>DIRECTOR ȘSD,</v>
      </c>
      <c r="K59" s="165"/>
      <c r="L59" s="165"/>
      <c r="M59" s="165"/>
      <c r="N59" s="165"/>
      <c r="O59" s="165"/>
      <c r="P59" s="165"/>
    </row>
    <row r="60" spans="2:16" ht="14.25" x14ac:dyDescent="0.2">
      <c r="B60" s="119">
        <f>Pagina1!A46</f>
        <v>0</v>
      </c>
      <c r="C60" s="119"/>
      <c r="D60" s="120"/>
      <c r="E60" s="123">
        <f>Pagina1!$D$50</f>
        <v>0</v>
      </c>
      <c r="F60" s="120"/>
      <c r="G60" s="120"/>
      <c r="H60" s="147"/>
      <c r="I60" s="147"/>
      <c r="J60" s="147"/>
      <c r="K60" s="147"/>
      <c r="L60" s="147"/>
      <c r="M60" s="147"/>
      <c r="N60" s="147"/>
      <c r="O60" s="147"/>
      <c r="P60" s="147"/>
    </row>
    <row r="61" spans="2:16" ht="12.75" x14ac:dyDescent="0.2">
      <c r="B61" s="27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95" t="str">
        <f>Pagina1!I49</f>
        <v>.</v>
      </c>
      <c r="N61" s="27"/>
      <c r="O61" s="27"/>
      <c r="P61" s="27"/>
    </row>
    <row r="62" spans="2:16" ht="12.75" x14ac:dyDescent="0.2">
      <c r="B62" s="27"/>
      <c r="C62" s="30"/>
      <c r="D62" s="31"/>
      <c r="F62" s="31"/>
      <c r="G62" s="31"/>
      <c r="H62" s="31"/>
      <c r="I62" s="31"/>
      <c r="J62" s="31"/>
      <c r="K62" s="31"/>
      <c r="L62" s="31"/>
      <c r="M62" s="31"/>
      <c r="N62" s="31"/>
      <c r="O62" s="27"/>
      <c r="P62" s="27"/>
    </row>
    <row r="63" spans="2:16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2:16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2:16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2:16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2:16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2:16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pans="2:16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2:16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pans="2:16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2:16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2:16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2:16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  <row r="76" spans="2:16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2:16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</row>
    <row r="78" spans="2:16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  <row r="79" spans="2:16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</row>
    <row r="80" spans="2:16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</row>
    <row r="81" spans="2:16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2:16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</row>
    <row r="83" spans="2:16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</row>
    <row r="84" spans="2:16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</row>
    <row r="85" spans="2:16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  <row r="86" spans="2:16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2:16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</row>
    <row r="88" spans="2:16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2:16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</row>
    <row r="90" spans="2:16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</row>
    <row r="91" spans="2:16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2:16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</row>
    <row r="93" spans="2:16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  <row r="94" spans="2:16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2:16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2:16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</row>
    <row r="97" spans="2:16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2:16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2:16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spans="2:16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spans="2:16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spans="2:16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spans="2:16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spans="2:16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2:16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2:16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7" spans="2:16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  <row r="108" spans="2:16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2:16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2:16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2:16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2:16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2:16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2:16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2:16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2:16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2:16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spans="2:16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2:16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spans="2:16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</row>
    <row r="121" spans="2:16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spans="2:16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2:16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2:16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2:16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  <row r="128" spans="2:16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2:16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</row>
    <row r="130" spans="2:16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spans="2:16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</row>
    <row r="132" spans="2:16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</row>
    <row r="133" spans="2:16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</row>
    <row r="134" spans="2:16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spans="2:16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</row>
    <row r="136" spans="2:16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</row>
    <row r="137" spans="2:16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</row>
    <row r="138" spans="2:16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</row>
    <row r="139" spans="2:16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</row>
    <row r="140" spans="2:16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</row>
    <row r="141" spans="2:16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</row>
    <row r="142" spans="2:16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</row>
    <row r="143" spans="2:16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2:16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</row>
    <row r="145" spans="2:16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</row>
    <row r="146" spans="2:16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</row>
    <row r="147" spans="2:16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</row>
    <row r="148" spans="2:16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</row>
    <row r="149" spans="2:16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</row>
    <row r="150" spans="2:16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</row>
    <row r="151" spans="2:16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</row>
    <row r="152" spans="2:16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2:16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2:16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2:16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</row>
    <row r="156" spans="2:16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2:16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</row>
    <row r="158" spans="2:16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</row>
    <row r="159" spans="2:16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</row>
    <row r="160" spans="2:16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</row>
    <row r="161" spans="2:16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</row>
    <row r="162" spans="2:16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</row>
    <row r="163" spans="2:16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</row>
    <row r="164" spans="2:16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</row>
    <row r="165" spans="2:16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</row>
    <row r="166" spans="2:16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</row>
    <row r="167" spans="2:16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</row>
    <row r="168" spans="2:16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</row>
    <row r="169" spans="2:16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</row>
    <row r="170" spans="2:16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</row>
    <row r="171" spans="2:16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</row>
    <row r="172" spans="2:16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</row>
    <row r="173" spans="2:16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</row>
    <row r="174" spans="2:16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2:16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</row>
    <row r="176" spans="2:16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</row>
    <row r="177" spans="2:16" x14ac:dyDescent="0.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</row>
    <row r="178" spans="2:16" x14ac:dyDescent="0.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</row>
    <row r="179" spans="2:16" x14ac:dyDescent="0.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</row>
    <row r="180" spans="2:16" x14ac:dyDescent="0.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</row>
    <row r="181" spans="2:16" x14ac:dyDescent="0.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2:16" x14ac:dyDescent="0.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</row>
    <row r="183" spans="2:16" x14ac:dyDescent="0.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2:16" x14ac:dyDescent="0.2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</row>
    <row r="185" spans="2:16" x14ac:dyDescent="0.2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</row>
    <row r="186" spans="2:16" x14ac:dyDescent="0.2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</row>
    <row r="187" spans="2:16" x14ac:dyDescent="0.2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2:16" x14ac:dyDescent="0.2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</row>
    <row r="189" spans="2:16" x14ac:dyDescent="0.2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</row>
    <row r="190" spans="2:16" x14ac:dyDescent="0.2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2:16" x14ac:dyDescent="0.2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</row>
    <row r="192" spans="2:16" x14ac:dyDescent="0.2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</row>
    <row r="193" spans="2:16" x14ac:dyDescent="0.2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</row>
    <row r="194" spans="2:16" x14ac:dyDescent="0.2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</row>
    <row r="195" spans="2:16" x14ac:dyDescent="0.2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</row>
    <row r="196" spans="2:16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</row>
    <row r="197" spans="2:16" x14ac:dyDescent="0.2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</row>
    <row r="198" spans="2:16" x14ac:dyDescent="0.2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</row>
    <row r="199" spans="2:16" x14ac:dyDescent="0.2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</row>
    <row r="200" spans="2:16" x14ac:dyDescent="0.2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</row>
    <row r="201" spans="2:16" x14ac:dyDescent="0.2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</row>
    <row r="202" spans="2:16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</row>
    <row r="203" spans="2:16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</row>
    <row r="204" spans="2:16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</row>
    <row r="205" spans="2:16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</row>
    <row r="206" spans="2:16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</row>
    <row r="207" spans="2:16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</row>
    <row r="208" spans="2:16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2:16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</row>
    <row r="210" spans="2:16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2:16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</row>
    <row r="212" spans="2:16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</row>
    <row r="213" spans="2:16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</row>
    <row r="214" spans="2:16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</row>
    <row r="215" spans="2:16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</row>
    <row r="216" spans="2:16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</row>
    <row r="217" spans="2:16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</row>
    <row r="218" spans="2:16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</row>
    <row r="219" spans="2:16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2:16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</row>
    <row r="221" spans="2:16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</row>
    <row r="222" spans="2:16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</row>
    <row r="223" spans="2:16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</row>
    <row r="224" spans="2:16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</row>
    <row r="225" spans="2:16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</row>
    <row r="226" spans="2:16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</row>
    <row r="227" spans="2:16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</row>
    <row r="228" spans="2:16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</row>
    <row r="229" spans="2:16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</row>
    <row r="230" spans="2:16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</row>
    <row r="231" spans="2:16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</row>
    <row r="232" spans="2:16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2:16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2:16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2:16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2:16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</row>
    <row r="237" spans="2:16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2:16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  <row r="239" spans="2:16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</row>
    <row r="240" spans="2:16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</row>
    <row r="241" spans="2:16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</row>
    <row r="242" spans="2:16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</row>
    <row r="243" spans="2:16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</row>
    <row r="244" spans="2:16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</row>
    <row r="245" spans="2:16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</row>
    <row r="246" spans="2:16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</row>
    <row r="247" spans="2:16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</row>
    <row r="248" spans="2:16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</row>
    <row r="249" spans="2:16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</row>
    <row r="250" spans="2:16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</row>
    <row r="251" spans="2:16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</row>
    <row r="252" spans="2:16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</row>
    <row r="253" spans="2:16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</row>
    <row r="254" spans="2:16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</row>
    <row r="255" spans="2:16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</row>
    <row r="256" spans="2:16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</row>
    <row r="257" spans="2:16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</row>
    <row r="258" spans="2:16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</row>
    <row r="259" spans="2:16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</row>
    <row r="260" spans="2:16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</row>
    <row r="261" spans="2:16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</row>
    <row r="262" spans="2:16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</row>
    <row r="263" spans="2:16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</row>
    <row r="264" spans="2:16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</row>
    <row r="265" spans="2:16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</row>
    <row r="266" spans="2:16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</row>
    <row r="267" spans="2:16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</row>
    <row r="268" spans="2:16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</row>
    <row r="269" spans="2:16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2:16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</row>
    <row r="271" spans="2:16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</row>
    <row r="272" spans="2:16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</row>
    <row r="273" spans="2:16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</row>
    <row r="274" spans="2:16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</row>
    <row r="275" spans="2:16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</row>
    <row r="276" spans="2:16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</row>
    <row r="277" spans="2:16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2:16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2:16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2:16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2:16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2:16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2:16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2:16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2:16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2:16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2:16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2:16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2:16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2:16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2:16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2:16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</sheetData>
  <sheetProtection selectLockedCells="1"/>
  <mergeCells count="34">
    <mergeCell ref="C53:C54"/>
    <mergeCell ref="J59:P59"/>
    <mergeCell ref="C37:C38"/>
    <mergeCell ref="M19:P19"/>
    <mergeCell ref="D35:D36"/>
    <mergeCell ref="E35:E36"/>
    <mergeCell ref="C19:C20"/>
    <mergeCell ref="D19:D20"/>
    <mergeCell ref="E19:E20"/>
    <mergeCell ref="I27:L27"/>
    <mergeCell ref="O27:P27"/>
    <mergeCell ref="G56:O56"/>
    <mergeCell ref="B16:P16"/>
    <mergeCell ref="F19:F20"/>
    <mergeCell ref="G19:G20"/>
    <mergeCell ref="H19:H20"/>
    <mergeCell ref="I19:L19"/>
    <mergeCell ref="B19:B20"/>
    <mergeCell ref="H60:P60"/>
    <mergeCell ref="H26:H27"/>
    <mergeCell ref="G4:P4"/>
    <mergeCell ref="C47:C48"/>
    <mergeCell ref="C49:C50"/>
    <mergeCell ref="C51:C52"/>
    <mergeCell ref="C45:C46"/>
    <mergeCell ref="C39:C40"/>
    <mergeCell ref="C41:C42"/>
    <mergeCell ref="B18:P18"/>
    <mergeCell ref="C43:C44"/>
    <mergeCell ref="B35:B36"/>
    <mergeCell ref="C35:C36"/>
    <mergeCell ref="B9:P9"/>
    <mergeCell ref="B26:F27"/>
    <mergeCell ref="G26:G27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730.22/Ed.02&amp;RDocument de uz intern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Pagina1</vt:lpstr>
      <vt:lpstr>AN I</vt:lpstr>
      <vt:lpstr>'AN I'!Print_Area</vt:lpstr>
      <vt:lpstr>Pagina1!Print_Area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2022-09-12T07:19:12Z</cp:lastPrinted>
  <dcterms:created xsi:type="dcterms:W3CDTF">2006-02-02T15:07:42Z</dcterms:created>
  <dcterms:modified xsi:type="dcterms:W3CDTF">2023-09-15T09:32:57Z</dcterms:modified>
</cp:coreProperties>
</file>